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c52572\事業\2023(R5)\Ⅲ_中小企業支援事業\(2) デジタルトランスフォーメーション推進支援事業\（３）事業公募関係\102_R5fy_HP掲載用\"/>
    </mc:Choice>
  </mc:AlternateContent>
  <xr:revisionPtr revIDLastSave="0" documentId="8_{365426ED-7F63-4F87-86B9-E6CECC04AF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予算書" sheetId="5" r:id="rId1"/>
    <sheet name="事業区分・補助率・上限額データ" sheetId="7" r:id="rId2"/>
  </sheets>
  <definedNames>
    <definedName name="_xlnm.Print_Area" localSheetId="0">予算書!$A$1:$G$29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" i="7" l="1"/>
  <c r="E8" i="7"/>
  <c r="E10" i="7"/>
  <c r="E9" i="7"/>
  <c r="E6" i="7"/>
  <c r="C6" i="5" s="1"/>
  <c r="D20" i="5"/>
  <c r="C20" i="5"/>
  <c r="C29" i="5" s="1"/>
  <c r="E6" i="5" l="1"/>
  <c r="E20" i="5" s="1"/>
  <c r="C25" i="5" s="1"/>
  <c r="C26" i="5" s="1"/>
</calcChain>
</file>

<file path=xl/sharedStrings.xml><?xml version="1.0" encoding="utf-8"?>
<sst xmlns="http://schemas.openxmlformats.org/spreadsheetml/2006/main" count="72" uniqueCount="39">
  <si>
    <t>事業補助金</t>
    <rPh sb="0" eb="2">
      <t>ジギョウ</t>
    </rPh>
    <rPh sb="2" eb="5">
      <t>ホジョキン</t>
    </rPh>
    <phoneticPr fontId="2"/>
  </si>
  <si>
    <t>自己負担金</t>
    <rPh sb="0" eb="2">
      <t>ジコ</t>
    </rPh>
    <rPh sb="2" eb="5">
      <t>フタンキン</t>
    </rPh>
    <phoneticPr fontId="2"/>
  </si>
  <si>
    <t>積算基礎</t>
    <rPh sb="0" eb="2">
      <t>セキサン</t>
    </rPh>
    <rPh sb="2" eb="4">
      <t>キソ</t>
    </rPh>
    <phoneticPr fontId="2"/>
  </si>
  <si>
    <t>補助事業に
要する経費</t>
    <rPh sb="0" eb="2">
      <t>ホジョ</t>
    </rPh>
    <rPh sb="2" eb="4">
      <t>ジギョウ</t>
    </rPh>
    <rPh sb="6" eb="7">
      <t>ヨウ</t>
    </rPh>
    <rPh sb="9" eb="11">
      <t>ケイヒ</t>
    </rPh>
    <phoneticPr fontId="2"/>
  </si>
  <si>
    <t>補助率</t>
    <rPh sb="0" eb="3">
      <t>ホジョリツ</t>
    </rPh>
    <phoneticPr fontId="2"/>
  </si>
  <si>
    <t>〇支出</t>
    <rPh sb="1" eb="2">
      <t>シ</t>
    </rPh>
    <rPh sb="2" eb="3">
      <t>デ</t>
    </rPh>
    <phoneticPr fontId="2"/>
  </si>
  <si>
    <t>〇収入</t>
    <rPh sb="1" eb="2">
      <t>オサム</t>
    </rPh>
    <rPh sb="2" eb="3">
      <t>ニュウ</t>
    </rPh>
    <phoneticPr fontId="2"/>
  </si>
  <si>
    <t>補助事業名</t>
  </si>
  <si>
    <t>事業区分</t>
  </si>
  <si>
    <t>補助上限額</t>
    <rPh sb="0" eb="2">
      <t>ホジョ</t>
    </rPh>
    <rPh sb="2" eb="5">
      <t>ジョウゲンガク</t>
    </rPh>
    <phoneticPr fontId="2"/>
  </si>
  <si>
    <t>室工大加算</t>
    <rPh sb="0" eb="1">
      <t>ムロ</t>
    </rPh>
    <rPh sb="1" eb="3">
      <t>コウダイ</t>
    </rPh>
    <rPh sb="3" eb="5">
      <t>カサン</t>
    </rPh>
    <phoneticPr fontId="2"/>
  </si>
  <si>
    <t>摘要</t>
    <rPh sb="0" eb="2">
      <t>テキヨウ</t>
    </rPh>
    <phoneticPr fontId="2"/>
  </si>
  <si>
    <t>表示用</t>
    <rPh sb="0" eb="3">
      <t>ヒョウジヨウ</t>
    </rPh>
    <phoneticPr fontId="2"/>
  </si>
  <si>
    <t>○事業区分等</t>
    <rPh sb="1" eb="3">
      <t>ジギョウ</t>
    </rPh>
    <rPh sb="3" eb="5">
      <t>クブン</t>
    </rPh>
    <rPh sb="5" eb="6">
      <t>トウ</t>
    </rPh>
    <phoneticPr fontId="2"/>
  </si>
  <si>
    <t>事業区分</t>
    <rPh sb="0" eb="2">
      <t>ジギョウ</t>
    </rPh>
    <rPh sb="2" eb="4">
      <t>クブン</t>
    </rPh>
    <phoneticPr fontId="2"/>
  </si>
  <si>
    <t>補助上限額</t>
    <rPh sb="0" eb="2">
      <t>ホジョ</t>
    </rPh>
    <rPh sb="2" eb="4">
      <t>ジョウゲン</t>
    </rPh>
    <rPh sb="4" eb="5">
      <t>ガク</t>
    </rPh>
    <phoneticPr fontId="2"/>
  </si>
  <si>
    <t>円</t>
    <rPh sb="0" eb="1">
      <t>エン</t>
    </rPh>
    <phoneticPr fontId="2"/>
  </si>
  <si>
    <t>補助事業に
要する経費
(A)</t>
    <rPh sb="0" eb="2">
      <t>ホジョ</t>
    </rPh>
    <rPh sb="2" eb="4">
      <t>ジギョウ</t>
    </rPh>
    <rPh sb="6" eb="7">
      <t>ヨウ</t>
    </rPh>
    <rPh sb="9" eb="11">
      <t>ケイヒ</t>
    </rPh>
    <phoneticPr fontId="2"/>
  </si>
  <si>
    <t>補助対象経費
(B)</t>
    <rPh sb="0" eb="2">
      <t>ホジョ</t>
    </rPh>
    <rPh sb="2" eb="4">
      <t>タイショウ</t>
    </rPh>
    <rPh sb="4" eb="6">
      <t>ケイヒ</t>
    </rPh>
    <phoneticPr fontId="2"/>
  </si>
  <si>
    <t>補助金交付
申請額
(B×補助率）</t>
    <rPh sb="0" eb="3">
      <t>ホジョキン</t>
    </rPh>
    <rPh sb="3" eb="5">
      <t>コウフ</t>
    </rPh>
    <rPh sb="6" eb="8">
      <t>シンセイ</t>
    </rPh>
    <rPh sb="8" eb="9">
      <t>ガク</t>
    </rPh>
    <rPh sb="13" eb="16">
      <t>ホジョリツ</t>
    </rPh>
    <phoneticPr fontId="2"/>
  </si>
  <si>
    <t>（単位：円）</t>
    <rPh sb="1" eb="3">
      <t>タンイ</t>
    </rPh>
    <rPh sb="4" eb="5">
      <t>エン</t>
    </rPh>
    <phoneticPr fontId="2"/>
  </si>
  <si>
    <t>様式第３号</t>
    <rPh sb="0" eb="2">
      <t>ヨウシキ</t>
    </rPh>
    <rPh sb="2" eb="3">
      <t>ダイ</t>
    </rPh>
    <rPh sb="4" eb="5">
      <t>ゴウ</t>
    </rPh>
    <phoneticPr fontId="2"/>
  </si>
  <si>
    <t>※「補助金交付申請額」は、事業区分に応じた補助率を乗じた額とし、千円未満切捨てとする。</t>
    <rPh sb="13" eb="15">
      <t>ジギョウ</t>
    </rPh>
    <rPh sb="15" eb="17">
      <t>クブン</t>
    </rPh>
    <rPh sb="18" eb="19">
      <t>オウ</t>
    </rPh>
    <rPh sb="32" eb="34">
      <t>センエン</t>
    </rPh>
    <rPh sb="34" eb="36">
      <t>ミマン</t>
    </rPh>
    <phoneticPr fontId="2"/>
  </si>
  <si>
    <t>合計</t>
    <rPh sb="0" eb="2">
      <t>ゴウケイ</t>
    </rPh>
    <phoneticPr fontId="2"/>
  </si>
  <si>
    <t>科目</t>
    <rPh sb="0" eb="1">
      <t>カ</t>
    </rPh>
    <rPh sb="1" eb="2">
      <t>メ</t>
    </rPh>
    <phoneticPr fontId="2"/>
  </si>
  <si>
    <t>摘要</t>
    <rPh sb="0" eb="1">
      <t>テキ</t>
    </rPh>
    <rPh sb="1" eb="2">
      <t>ヨウ</t>
    </rPh>
    <phoneticPr fontId="2"/>
  </si>
  <si>
    <t>デジタルトランスフォーメーション推進支援事業予算書</t>
    <rPh sb="22" eb="25">
      <t>ヨサンショ</t>
    </rPh>
    <phoneticPr fontId="2"/>
  </si>
  <si>
    <t>デジタルトランスフォーメーション推進支援事業補助金</t>
    <rPh sb="22" eb="25">
      <t>ホジョキン</t>
    </rPh>
    <phoneticPr fontId="2"/>
  </si>
  <si>
    <t>2.IoT導入促進事業</t>
    <phoneticPr fontId="2"/>
  </si>
  <si>
    <t>1.先端技術導入診断事業</t>
    <rPh sb="2" eb="12">
      <t>センタンギジュツドウニュウシンダンジギョウ</t>
    </rPh>
    <phoneticPr fontId="2"/>
  </si>
  <si>
    <t>⑴ IoT導入</t>
    <phoneticPr fontId="2"/>
  </si>
  <si>
    <t>⑵ IoT開発</t>
    <phoneticPr fontId="2"/>
  </si>
  <si>
    <t>←　この部分だけ入力してください。</t>
    <rPh sb="4" eb="6">
      <t>ブブン</t>
    </rPh>
    <rPh sb="8" eb="10">
      <t>ニュウリョク</t>
    </rPh>
    <phoneticPr fontId="2"/>
  </si>
  <si>
    <t>2.IoT導入促進事業 ⑴ IoT導入</t>
  </si>
  <si>
    <t>消耗品費</t>
    <rPh sb="0" eb="4">
      <t>ショウモウヒンヒ</t>
    </rPh>
    <phoneticPr fontId="2"/>
  </si>
  <si>
    <t>ソフトウェア費</t>
    <rPh sb="6" eb="7">
      <t>ヒ</t>
    </rPh>
    <phoneticPr fontId="2"/>
  </si>
  <si>
    <t>⑴ 導入診断事業</t>
    <rPh sb="2" eb="8">
      <t>ドウニュウシンダンジギョウ</t>
    </rPh>
    <phoneticPr fontId="2"/>
  </si>
  <si>
    <t>⑵ 産業用ロボット導入事業化可能性調査事業</t>
    <rPh sb="2" eb="5">
      <t>サンギョウヨウ</t>
    </rPh>
    <rPh sb="9" eb="21">
      <t>ドウニュウジギョウカカノウセイチョウサジギョウ</t>
    </rPh>
    <phoneticPr fontId="2"/>
  </si>
  <si>
    <t>1.先端技術導入診断事業 ⑵ 産業用ロボット導入事業化可能性調査事業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</si>
</sst>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#,##0_ "/>
    <numFmt numFmtId="178" formatCode="#,##0;&quot;△ &quot;#,##0"/>
    <numFmt numFmtId="179" formatCode="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ＭＳ Ｐゴシック"/>
      <family val="3"/>
      <charset val="128"/>
    </font>
    <font>
      <sz val="10.5"/>
      <color rgb="FF00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38" fontId="4" fillId="0" borderId="0" xfId="1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distributed" vertical="center" indent="1"/>
    </xf>
    <xf numFmtId="176" fontId="4" fillId="0" borderId="2" xfId="0" applyNumberFormat="1" applyFont="1" applyBorder="1" applyAlignment="1">
      <alignment horizontal="right" vertical="center"/>
    </xf>
    <xf numFmtId="38" fontId="4" fillId="0" borderId="2" xfId="1" applyFont="1" applyBorder="1" applyAlignment="1">
      <alignment horizontal="center" vertical="center"/>
    </xf>
    <xf numFmtId="38" fontId="4" fillId="0" borderId="1" xfId="1" applyFont="1" applyBorder="1" applyAlignment="1">
      <alignment horizontal="right" vertical="center"/>
    </xf>
    <xf numFmtId="176" fontId="4" fillId="0" borderId="2" xfId="1" applyNumberFormat="1" applyFont="1" applyBorder="1" applyAlignment="1">
      <alignment horizontal="right" vertical="center"/>
    </xf>
    <xf numFmtId="38" fontId="4" fillId="0" borderId="2" xfId="1" applyFont="1" applyBorder="1" applyAlignment="1">
      <alignment vertical="center"/>
    </xf>
    <xf numFmtId="0" fontId="0" fillId="0" borderId="2" xfId="0" applyBorder="1"/>
    <xf numFmtId="0" fontId="0" fillId="0" borderId="3" xfId="0" applyBorder="1"/>
    <xf numFmtId="0" fontId="4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12" fontId="5" fillId="0" borderId="2" xfId="0" applyNumberFormat="1" applyFont="1" applyBorder="1" applyAlignment="1">
      <alignment horizontal="center" vertical="center" wrapText="1"/>
    </xf>
    <xf numFmtId="177" fontId="5" fillId="0" borderId="2" xfId="0" applyNumberFormat="1" applyFont="1" applyBorder="1" applyAlignment="1">
      <alignment vertical="center" wrapText="1"/>
    </xf>
    <xf numFmtId="178" fontId="4" fillId="0" borderId="4" xfId="0" applyNumberFormat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 wrapText="1"/>
    </xf>
    <xf numFmtId="179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0" fillId="0" borderId="0" xfId="0" applyAlignment="1">
      <alignment vertical="center"/>
    </xf>
    <xf numFmtId="176" fontId="4" fillId="3" borderId="2" xfId="1" applyNumberFormat="1" applyFont="1" applyFill="1" applyBorder="1" applyAlignment="1">
      <alignment horizontal="right" vertical="center"/>
    </xf>
    <xf numFmtId="178" fontId="4" fillId="3" borderId="4" xfId="0" applyNumberFormat="1" applyFont="1" applyFill="1" applyBorder="1" applyAlignment="1">
      <alignment horizontal="center" vertical="center"/>
    </xf>
    <xf numFmtId="176" fontId="4" fillId="3" borderId="2" xfId="0" applyNumberFormat="1" applyFont="1" applyFill="1" applyBorder="1" applyAlignment="1">
      <alignment horizontal="right" vertical="center"/>
    </xf>
    <xf numFmtId="0" fontId="4" fillId="4" borderId="2" xfId="0" applyFont="1" applyFill="1" applyBorder="1" applyAlignment="1">
      <alignment horizontal="distributed" vertical="center" indent="1"/>
    </xf>
    <xf numFmtId="176" fontId="4" fillId="4" borderId="2" xfId="1" applyNumberFormat="1" applyFont="1" applyFill="1" applyBorder="1" applyAlignment="1">
      <alignment horizontal="right" vertical="center"/>
    </xf>
    <xf numFmtId="38" fontId="4" fillId="4" borderId="2" xfId="1" applyFont="1" applyFill="1" applyBorder="1" applyAlignment="1">
      <alignment vertical="center"/>
    </xf>
    <xf numFmtId="176" fontId="4" fillId="4" borderId="2" xfId="0" applyNumberFormat="1" applyFont="1" applyFill="1" applyBorder="1" applyAlignment="1">
      <alignment horizontal="right" vertical="center"/>
    </xf>
    <xf numFmtId="0" fontId="4" fillId="4" borderId="0" xfId="0" applyFont="1" applyFill="1" applyAlignment="1">
      <alignment horizontal="right" vertical="center"/>
    </xf>
    <xf numFmtId="13" fontId="4" fillId="0" borderId="4" xfId="0" applyNumberFormat="1" applyFont="1" applyBorder="1" applyAlignment="1">
      <alignment horizontal="center" vertical="center"/>
    </xf>
    <xf numFmtId="13" fontId="4" fillId="3" borderId="4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38" fontId="4" fillId="0" borderId="2" xfId="1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0" fontId="4" fillId="0" borderId="4" xfId="0" applyFont="1" applyBorder="1" applyAlignment="1">
      <alignment horizontal="left" vertical="center" indent="1"/>
    </xf>
    <xf numFmtId="0" fontId="4" fillId="0" borderId="6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left" vertical="center" indent="1"/>
    </xf>
    <xf numFmtId="0" fontId="4" fillId="4" borderId="4" xfId="0" applyFont="1" applyFill="1" applyBorder="1" applyAlignment="1">
      <alignment horizontal="left" vertical="center" indent="1"/>
    </xf>
    <xf numFmtId="0" fontId="4" fillId="4" borderId="6" xfId="0" applyFont="1" applyFill="1" applyBorder="1" applyAlignment="1">
      <alignment horizontal="left" vertical="center" indent="1"/>
    </xf>
    <xf numFmtId="0" fontId="4" fillId="4" borderId="5" xfId="0" applyFont="1" applyFill="1" applyBorder="1" applyAlignment="1">
      <alignment horizontal="left" vertical="center" indent="1"/>
    </xf>
    <xf numFmtId="38" fontId="4" fillId="0" borderId="2" xfId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2">
    <dxf>
      <numFmt numFmtId="180" formatCode="?/10"/>
    </dxf>
    <dxf>
      <numFmt numFmtId="180" formatCode="?/1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171450</xdr:colOff>
      <xdr:row>6</xdr:row>
      <xdr:rowOff>85726</xdr:rowOff>
    </xdr:from>
    <xdr:to>
      <xdr:col>14</xdr:col>
      <xdr:colOff>0</xdr:colOff>
      <xdr:row>7</xdr:row>
      <xdr:rowOff>219076</xdr:rowOff>
    </xdr:to>
    <xdr:grpSp>
      <xdr:nvGrpSpPr>
        <xdr:cNvPr id="28" name="グループ化 27">
          <a:extLst>
            <a:ext uri="{FF2B5EF4-FFF2-40B4-BE49-F238E27FC236}">
              <a16:creationId xmlns:a16="http://schemas.microsoft.com/office/drawing/2014/main" id="{99ECBB87-98B3-4AE1-9D59-455951E7E68A}"/>
            </a:ext>
          </a:extLst>
        </xdr:cNvPr>
        <xdr:cNvGrpSpPr/>
      </xdr:nvGrpSpPr>
      <xdr:grpSpPr>
        <a:xfrm>
          <a:off x="12544425" y="2105026"/>
          <a:ext cx="4895850" cy="438150"/>
          <a:chOff x="2971800" y="2095501"/>
          <a:chExt cx="4114800" cy="438150"/>
        </a:xfrm>
      </xdr:grpSpPr>
      <xdr:sp macro="" textlink="">
        <xdr:nvSpPr>
          <xdr:cNvPr id="29" name="正方形/長方形 28">
            <a:extLst>
              <a:ext uri="{FF2B5EF4-FFF2-40B4-BE49-F238E27FC236}">
                <a16:creationId xmlns:a16="http://schemas.microsoft.com/office/drawing/2014/main" id="{E7B57DA1-BE0B-4BB9-AB71-1BCB2DAA3716}"/>
              </a:ext>
            </a:extLst>
          </xdr:cNvPr>
          <xdr:cNvSpPr/>
        </xdr:nvSpPr>
        <xdr:spPr>
          <a:xfrm>
            <a:off x="3128683" y="2176182"/>
            <a:ext cx="392205" cy="293594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0" name="正方形/長方形 29">
            <a:extLst>
              <a:ext uri="{FF2B5EF4-FFF2-40B4-BE49-F238E27FC236}">
                <a16:creationId xmlns:a16="http://schemas.microsoft.com/office/drawing/2014/main" id="{1B0E61C7-4AFC-49F1-943E-2C0423FC521C}"/>
              </a:ext>
            </a:extLst>
          </xdr:cNvPr>
          <xdr:cNvSpPr/>
        </xdr:nvSpPr>
        <xdr:spPr>
          <a:xfrm>
            <a:off x="2971800" y="2095501"/>
            <a:ext cx="4114800" cy="438150"/>
          </a:xfrm>
          <a:prstGeom prst="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 anchorCtr="0"/>
          <a:lstStyle/>
          <a:p>
            <a:pPr algn="r"/>
            <a:r>
              <a:rPr kumimoji="1" lang="en-US" altLang="ja-JP" sz="110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…</a:t>
            </a:r>
            <a:r>
              <a:rPr kumimoji="1" lang="ja-JP" altLang="en-US" sz="1100" b="1" u="sng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灰色の網掛け</a:t>
            </a:r>
            <a:r>
              <a:rPr kumimoji="1" lang="ja-JP" altLang="en-US" sz="110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部分は自動入力のため、</a:t>
            </a:r>
            <a:r>
              <a:rPr kumimoji="1" lang="ja-JP" altLang="en-US" sz="1100" b="1" u="sng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手入力不要</a:t>
            </a:r>
            <a:r>
              <a:rPr kumimoji="1" lang="ja-JP" altLang="en-US" sz="110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です。</a:t>
            </a:r>
          </a:p>
        </xdr:txBody>
      </xdr:sp>
    </xdr:grpSp>
    <xdr:clientData/>
  </xdr:twoCellAnchor>
  <xdr:twoCellAnchor>
    <xdr:from>
      <xdr:col>11</xdr:col>
      <xdr:colOff>590550</xdr:colOff>
      <xdr:row>5</xdr:row>
      <xdr:rowOff>276226</xdr:rowOff>
    </xdr:from>
    <xdr:to>
      <xdr:col>12</xdr:col>
      <xdr:colOff>95251</xdr:colOff>
      <xdr:row>6</xdr:row>
      <xdr:rowOff>76200</xdr:rowOff>
    </xdr:to>
    <xdr:cxnSp macro="">
      <xdr:nvCxnSpPr>
        <xdr:cNvPr id="31" name="直線矢印コネクタ 30">
          <a:extLst>
            <a:ext uri="{FF2B5EF4-FFF2-40B4-BE49-F238E27FC236}">
              <a16:creationId xmlns:a16="http://schemas.microsoft.com/office/drawing/2014/main" id="{F9B8FDEA-0B2B-4F23-BCAB-E18E9957366E}"/>
            </a:ext>
          </a:extLst>
        </xdr:cNvPr>
        <xdr:cNvCxnSpPr/>
      </xdr:nvCxnSpPr>
      <xdr:spPr>
        <a:xfrm flipV="1">
          <a:off x="3752850" y="1876426"/>
          <a:ext cx="695326" cy="219074"/>
        </a:xfrm>
        <a:prstGeom prst="straightConnector1">
          <a:avLst/>
        </a:prstGeom>
        <a:ln w="25400">
          <a:solidFill>
            <a:srgbClr val="FF0000"/>
          </a:solidFill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914401</xdr:colOff>
      <xdr:row>5</xdr:row>
      <xdr:rowOff>285751</xdr:rowOff>
    </xdr:from>
    <xdr:to>
      <xdr:col>11</xdr:col>
      <xdr:colOff>609600</xdr:colOff>
      <xdr:row>6</xdr:row>
      <xdr:rowOff>76200</xdr:rowOff>
    </xdr:to>
    <xdr:cxnSp macro="">
      <xdr:nvCxnSpPr>
        <xdr:cNvPr id="32" name="直線矢印コネクタ 31">
          <a:extLst>
            <a:ext uri="{FF2B5EF4-FFF2-40B4-BE49-F238E27FC236}">
              <a16:creationId xmlns:a16="http://schemas.microsoft.com/office/drawing/2014/main" id="{2B0B6B85-4F6B-4CE5-B878-3FE32B2449AE}"/>
            </a:ext>
          </a:extLst>
        </xdr:cNvPr>
        <xdr:cNvCxnSpPr/>
      </xdr:nvCxnSpPr>
      <xdr:spPr>
        <a:xfrm flipH="1" flipV="1">
          <a:off x="2886076" y="1885951"/>
          <a:ext cx="885824" cy="209549"/>
        </a:xfrm>
        <a:prstGeom prst="straightConnector1">
          <a:avLst/>
        </a:prstGeom>
        <a:ln w="25400">
          <a:solidFill>
            <a:srgbClr val="FF0000"/>
          </a:solidFill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57150</xdr:colOff>
      <xdr:row>7</xdr:row>
      <xdr:rowOff>228600</xdr:rowOff>
    </xdr:from>
    <xdr:to>
      <xdr:col>13</xdr:col>
      <xdr:colOff>133351</xdr:colOff>
      <xdr:row>19</xdr:row>
      <xdr:rowOff>0</xdr:rowOff>
    </xdr:to>
    <xdr:cxnSp macro="">
      <xdr:nvCxnSpPr>
        <xdr:cNvPr id="33" name="直線矢印コネクタ 32">
          <a:extLst>
            <a:ext uri="{FF2B5EF4-FFF2-40B4-BE49-F238E27FC236}">
              <a16:creationId xmlns:a16="http://schemas.microsoft.com/office/drawing/2014/main" id="{0633DF46-4621-433E-8804-51C03EF05845}"/>
            </a:ext>
          </a:extLst>
        </xdr:cNvPr>
        <xdr:cNvCxnSpPr/>
      </xdr:nvCxnSpPr>
      <xdr:spPr>
        <a:xfrm flipH="1">
          <a:off x="4410075" y="2552700"/>
          <a:ext cx="1266826" cy="4914900"/>
        </a:xfrm>
        <a:prstGeom prst="straightConnector1">
          <a:avLst/>
        </a:prstGeom>
        <a:ln w="25400">
          <a:solidFill>
            <a:srgbClr val="FF0000"/>
          </a:solidFill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847725</xdr:colOff>
      <xdr:row>7</xdr:row>
      <xdr:rowOff>228600</xdr:rowOff>
    </xdr:from>
    <xdr:to>
      <xdr:col>13</xdr:col>
      <xdr:colOff>114301</xdr:colOff>
      <xdr:row>24</xdr:row>
      <xdr:rowOff>114300</xdr:rowOff>
    </xdr:to>
    <xdr:cxnSp macro="">
      <xdr:nvCxnSpPr>
        <xdr:cNvPr id="34" name="直線矢印コネクタ 33">
          <a:extLst>
            <a:ext uri="{FF2B5EF4-FFF2-40B4-BE49-F238E27FC236}">
              <a16:creationId xmlns:a16="http://schemas.microsoft.com/office/drawing/2014/main" id="{FDE04579-E3DF-4D97-B7B5-3EE9F9634CC9}"/>
            </a:ext>
          </a:extLst>
        </xdr:cNvPr>
        <xdr:cNvCxnSpPr/>
      </xdr:nvCxnSpPr>
      <xdr:spPr>
        <a:xfrm flipH="1">
          <a:off x="2819400" y="2552700"/>
          <a:ext cx="2838451" cy="6838950"/>
        </a:xfrm>
        <a:prstGeom prst="straightConnector1">
          <a:avLst/>
        </a:prstGeom>
        <a:ln w="25400">
          <a:solidFill>
            <a:srgbClr val="FF0000"/>
          </a:solidFill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1019175</xdr:colOff>
      <xdr:row>7</xdr:row>
      <xdr:rowOff>238125</xdr:rowOff>
    </xdr:from>
    <xdr:to>
      <xdr:col>13</xdr:col>
      <xdr:colOff>114301</xdr:colOff>
      <xdr:row>28</xdr:row>
      <xdr:rowOff>114300</xdr:rowOff>
    </xdr:to>
    <xdr:cxnSp macro="">
      <xdr:nvCxnSpPr>
        <xdr:cNvPr id="35" name="直線矢印コネクタ 34">
          <a:extLst>
            <a:ext uri="{FF2B5EF4-FFF2-40B4-BE49-F238E27FC236}">
              <a16:creationId xmlns:a16="http://schemas.microsoft.com/office/drawing/2014/main" id="{75889403-8DF6-40EA-8F13-BA9FA423486F}"/>
            </a:ext>
          </a:extLst>
        </xdr:cNvPr>
        <xdr:cNvCxnSpPr/>
      </xdr:nvCxnSpPr>
      <xdr:spPr>
        <a:xfrm flipH="1">
          <a:off x="2990850" y="2562225"/>
          <a:ext cx="2667001" cy="8505825"/>
        </a:xfrm>
        <a:prstGeom prst="straightConnector1">
          <a:avLst/>
        </a:prstGeom>
        <a:ln w="25400">
          <a:solidFill>
            <a:srgbClr val="FF0000"/>
          </a:solidFill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114300</xdr:colOff>
      <xdr:row>9</xdr:row>
      <xdr:rowOff>133350</xdr:rowOff>
    </xdr:from>
    <xdr:to>
      <xdr:col>13</xdr:col>
      <xdr:colOff>2619375</xdr:colOff>
      <xdr:row>13</xdr:row>
      <xdr:rowOff>400050</xdr:rowOff>
    </xdr:to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id="{5FB4801F-2272-4E8F-9110-916397061279}"/>
            </a:ext>
          </a:extLst>
        </xdr:cNvPr>
        <xdr:cNvSpPr/>
      </xdr:nvSpPr>
      <xdr:spPr>
        <a:xfrm>
          <a:off x="5657850" y="3409950"/>
          <a:ext cx="2505075" cy="1943100"/>
        </a:xfrm>
        <a:prstGeom prst="rect">
          <a:avLst/>
        </a:prstGeom>
        <a:solidFill>
          <a:schemeClr val="bg1">
            <a:alpha val="70000"/>
          </a:schemeClr>
        </a:solidFill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marL="0" indent="0" algn="l">
            <a:buFontTx/>
            <a:buNone/>
          </a:pPr>
          <a:r>
            <a:rPr kumimoji="1" lang="ja-JP" altLang="en-US" sz="1100" b="1" u="sng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＜積算基礎欄の入力について＞</a:t>
          </a:r>
          <a:endParaRPr kumimoji="1" lang="en-US" altLang="ja-JP" sz="1100" b="1" u="sng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marL="171450" indent="-171450" algn="l">
            <a:buFont typeface="Wingdings" panose="05000000000000000000" pitchFamily="2" charset="2"/>
            <a:buChar char="l"/>
          </a:pP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各科目ごとに、積算の内訳（項目・数量・単価等）を入力してください。</a:t>
          </a:r>
          <a:endParaRPr kumimoji="1" lang="en-US" altLang="ja-JP" sz="11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marL="171450" indent="-171450" algn="l">
            <a:buFont typeface="Wingdings" panose="05000000000000000000" pitchFamily="2" charset="2"/>
            <a:buChar char="l"/>
          </a:pP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外注・委託等の場合は、概算見積書を添付してください。</a:t>
          </a:r>
          <a:endParaRPr kumimoji="1" lang="en-US" altLang="ja-JP" sz="11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marL="171450" indent="-171450" algn="l">
            <a:buFont typeface="Wingdings" panose="05000000000000000000" pitchFamily="2" charset="2"/>
            <a:buChar char="l"/>
          </a:pP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入力する文量が多い場合などは、任意の積算資料を別紙として添付していただいても構いません。</a:t>
          </a:r>
        </a:p>
      </xdr:txBody>
    </xdr:sp>
    <xdr:clientData/>
  </xdr:twoCellAnchor>
  <xdr:twoCellAnchor>
    <xdr:from>
      <xdr:col>9</xdr:col>
      <xdr:colOff>38100</xdr:colOff>
      <xdr:row>13</xdr:row>
      <xdr:rowOff>190500</xdr:rowOff>
    </xdr:from>
    <xdr:to>
      <xdr:col>11</xdr:col>
      <xdr:colOff>390525</xdr:colOff>
      <xdr:row>18</xdr:row>
      <xdr:rowOff>190500</xdr:rowOff>
    </xdr:to>
    <xdr:sp macro="" textlink="">
      <xdr:nvSpPr>
        <xdr:cNvPr id="37" name="正方形/長方形 36">
          <a:extLst>
            <a:ext uri="{FF2B5EF4-FFF2-40B4-BE49-F238E27FC236}">
              <a16:creationId xmlns:a16="http://schemas.microsoft.com/office/drawing/2014/main" id="{891D701A-23CC-449B-A53A-CAB6C684DACA}"/>
            </a:ext>
          </a:extLst>
        </xdr:cNvPr>
        <xdr:cNvSpPr/>
      </xdr:nvSpPr>
      <xdr:spPr>
        <a:xfrm>
          <a:off x="114300" y="5143500"/>
          <a:ext cx="3438525" cy="2095500"/>
        </a:xfrm>
        <a:prstGeom prst="rect">
          <a:avLst/>
        </a:prstGeom>
        <a:solidFill>
          <a:schemeClr val="bg1">
            <a:alpha val="70000"/>
          </a:schemeClr>
        </a:solidFill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marL="0" indent="0" algn="l">
            <a:lnSpc>
              <a:spcPts val="1400"/>
            </a:lnSpc>
            <a:spcBef>
              <a:spcPts val="600"/>
            </a:spcBef>
            <a:buFontTx/>
            <a:buNone/>
          </a:pPr>
          <a:r>
            <a:rPr kumimoji="1" lang="ja-JP" altLang="en-US" sz="1100" b="1" u="sng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＜科目・経費欄の入力について＞</a:t>
          </a:r>
          <a:endParaRPr kumimoji="1" lang="en-US" altLang="ja-JP" sz="1100" b="1" u="sng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marL="171450" indent="-171450" algn="l">
            <a:lnSpc>
              <a:spcPts val="1400"/>
            </a:lnSpc>
            <a:spcBef>
              <a:spcPts val="600"/>
            </a:spcBef>
            <a:buFont typeface="Wingdings" panose="05000000000000000000" pitchFamily="2" charset="2"/>
            <a:buChar char="l"/>
          </a:pP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本事業で見込まれる支出科目と、各科目ごとの経費総額を入力してください。</a:t>
          </a:r>
          <a:endParaRPr kumimoji="1" lang="en-US" altLang="ja-JP" sz="11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marL="171450" indent="-171450" algn="l">
            <a:lnSpc>
              <a:spcPts val="1400"/>
            </a:lnSpc>
            <a:spcBef>
              <a:spcPts val="600"/>
            </a:spcBef>
            <a:buFont typeface="Wingdings" panose="05000000000000000000" pitchFamily="2" charset="2"/>
            <a:buChar char="l"/>
          </a:pPr>
          <a:r>
            <a:rPr kumimoji="1" lang="ja-JP" altLang="en-US" sz="1100" u="sng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本事業では消費税を含みません。消費税を除いた額を補助対象としていますので、（Ａ）欄は消費税込みの金額を（Ｂ）欄は消費税抜きの金額を記入します。</a:t>
          </a:r>
          <a:endParaRPr kumimoji="1" lang="en-US" altLang="ja-JP" sz="1100" u="sng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marL="171450" indent="-171450" algn="l">
            <a:lnSpc>
              <a:spcPts val="1400"/>
            </a:lnSpc>
            <a:spcBef>
              <a:spcPts val="600"/>
            </a:spcBef>
            <a:buFont typeface="Wingdings" panose="05000000000000000000" pitchFamily="2" charset="2"/>
            <a:buChar char="l"/>
          </a:pP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その他入力方法について不明点がありましたら、お気軽に事務局（室蘭テクノセンター）までお問合せください。</a:t>
          </a:r>
          <a:endParaRPr kumimoji="1" lang="en-US" altLang="ja-JP" sz="11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10</xdr:col>
      <xdr:colOff>104775</xdr:colOff>
      <xdr:row>13</xdr:row>
      <xdr:rowOff>47625</xdr:rowOff>
    </xdr:from>
    <xdr:to>
      <xdr:col>10</xdr:col>
      <xdr:colOff>1123950</xdr:colOff>
      <xdr:row>14</xdr:row>
      <xdr:rowOff>19050</xdr:rowOff>
    </xdr:to>
    <xdr:sp macro="" textlink="">
      <xdr:nvSpPr>
        <xdr:cNvPr id="38" name="矢印: 上 37">
          <a:extLst>
            <a:ext uri="{FF2B5EF4-FFF2-40B4-BE49-F238E27FC236}">
              <a16:creationId xmlns:a16="http://schemas.microsoft.com/office/drawing/2014/main" id="{73E9A5DE-73CA-4249-9E34-5642E630EF0C}"/>
            </a:ext>
          </a:extLst>
        </xdr:cNvPr>
        <xdr:cNvSpPr/>
      </xdr:nvSpPr>
      <xdr:spPr>
        <a:xfrm>
          <a:off x="2076450" y="5000625"/>
          <a:ext cx="1019175" cy="390525"/>
        </a:xfrm>
        <a:prstGeom prst="upArrow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942975</xdr:colOff>
      <xdr:row>25</xdr:row>
      <xdr:rowOff>123824</xdr:rowOff>
    </xdr:from>
    <xdr:to>
      <xdr:col>13</xdr:col>
      <xdr:colOff>1914525</xdr:colOff>
      <xdr:row>28</xdr:row>
      <xdr:rowOff>247649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B4DF2865-6956-4E78-989D-3A7847955386}"/>
            </a:ext>
          </a:extLst>
        </xdr:cNvPr>
        <xdr:cNvSpPr/>
      </xdr:nvSpPr>
      <xdr:spPr>
        <a:xfrm>
          <a:off x="4105275" y="9820274"/>
          <a:ext cx="3352800" cy="1381125"/>
        </a:xfrm>
        <a:prstGeom prst="rect">
          <a:avLst/>
        </a:prstGeom>
        <a:solidFill>
          <a:schemeClr val="bg1">
            <a:alpha val="70000"/>
          </a:schemeClr>
        </a:solidFill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marL="0" indent="0" algn="l">
            <a:buFontTx/>
            <a:buNone/>
          </a:pPr>
          <a:r>
            <a:rPr kumimoji="1" lang="ja-JP" altLang="en-US" sz="1100" b="1" u="sng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＜収入欄の入力について＞</a:t>
          </a:r>
          <a:endParaRPr kumimoji="1" lang="en-US" altLang="ja-JP" sz="1100" b="1" u="sng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marL="171450" indent="-171450" algn="l">
            <a:buFont typeface="Wingdings" panose="05000000000000000000" pitchFamily="2" charset="2"/>
            <a:buChar char="l"/>
          </a:pP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補助事業に要する経費に充当する収入科目・金額を記載してください。</a:t>
          </a:r>
          <a:endParaRPr kumimoji="1" lang="en-US" altLang="ja-JP" sz="11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marL="171450" indent="-171450" algn="l">
            <a:buFont typeface="Wingdings" panose="05000000000000000000" pitchFamily="2" charset="2"/>
            <a:buChar char="l"/>
          </a:pP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当補助金のほかが自己資金のみの場合は、補助事業に要する経費総額との差額を入力してください。</a:t>
          </a:r>
          <a:endParaRPr kumimoji="1" lang="en-US" altLang="ja-JP" sz="11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13</xdr:col>
      <xdr:colOff>1333500</xdr:colOff>
      <xdr:row>0</xdr:row>
      <xdr:rowOff>47625</xdr:rowOff>
    </xdr:from>
    <xdr:to>
      <xdr:col>14</xdr:col>
      <xdr:colOff>9525</xdr:colOff>
      <xdr:row>1</xdr:row>
      <xdr:rowOff>266700</xdr:rowOff>
    </xdr:to>
    <xdr:sp macro="" textlink="">
      <xdr:nvSpPr>
        <xdr:cNvPr id="40" name="正方形/長方形 39">
          <a:extLst>
            <a:ext uri="{FF2B5EF4-FFF2-40B4-BE49-F238E27FC236}">
              <a16:creationId xmlns:a16="http://schemas.microsoft.com/office/drawing/2014/main" id="{FEB9E1BD-69D8-497C-8447-F8B29D4308B9}"/>
            </a:ext>
          </a:extLst>
        </xdr:cNvPr>
        <xdr:cNvSpPr/>
      </xdr:nvSpPr>
      <xdr:spPr>
        <a:xfrm>
          <a:off x="6877050" y="47625"/>
          <a:ext cx="1362075" cy="390525"/>
        </a:xfrm>
        <a:prstGeom prst="rect">
          <a:avLst/>
        </a:prstGeom>
      </xdr:spPr>
      <xdr:style>
        <a:lnRef idx="1">
          <a:schemeClr val="dk1"/>
        </a:lnRef>
        <a:fillRef idx="3">
          <a:schemeClr val="dk1"/>
        </a:fillRef>
        <a:effectRef idx="2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B1:N29"/>
  <sheetViews>
    <sheetView showGridLines="0" tabSelected="1" zoomScaleNormal="100" zoomScaleSheetLayoutView="85" workbookViewId="0">
      <selection activeCell="E6" sqref="E6"/>
    </sheetView>
  </sheetViews>
  <sheetFormatPr defaultRowHeight="13.5" x14ac:dyDescent="0.15"/>
  <cols>
    <col min="1" max="1" width="1" customWidth="1"/>
    <col min="2" max="2" width="24.875" customWidth="1"/>
    <col min="3" max="5" width="15.625" customWidth="1"/>
    <col min="6" max="6" width="35.25" customWidth="1"/>
    <col min="7" max="7" width="1" customWidth="1"/>
    <col min="8" max="8" width="11.875" bestFit="1" customWidth="1"/>
    <col min="9" max="9" width="1" customWidth="1"/>
    <col min="10" max="10" width="24.875" customWidth="1"/>
    <col min="11" max="13" width="15.625" customWidth="1"/>
    <col min="14" max="14" width="35.25" customWidth="1"/>
    <col min="15" max="15" width="1" customWidth="1"/>
  </cols>
  <sheetData>
    <row r="1" spans="2:14" x14ac:dyDescent="0.15">
      <c r="B1" t="s">
        <v>21</v>
      </c>
      <c r="J1" t="s">
        <v>21</v>
      </c>
    </row>
    <row r="2" spans="2:14" ht="31.5" customHeight="1" x14ac:dyDescent="0.15">
      <c r="B2" s="37" t="s">
        <v>26</v>
      </c>
      <c r="C2" s="37"/>
      <c r="D2" s="37"/>
      <c r="E2" s="37"/>
      <c r="F2" s="37"/>
      <c r="J2" s="37" t="s">
        <v>26</v>
      </c>
      <c r="K2" s="37"/>
      <c r="L2" s="37"/>
      <c r="M2" s="37"/>
      <c r="N2" s="37"/>
    </row>
    <row r="3" spans="2:14" s="1" customFormat="1" ht="24" customHeight="1" x14ac:dyDescent="0.15">
      <c r="D3" s="2"/>
      <c r="E3" s="2"/>
      <c r="F3" s="3"/>
      <c r="L3" s="2"/>
      <c r="M3" s="33"/>
      <c r="N3" s="3" t="s">
        <v>32</v>
      </c>
    </row>
    <row r="4" spans="2:14" s="1" customFormat="1" ht="24" customHeight="1" x14ac:dyDescent="0.15">
      <c r="B4" s="1" t="s">
        <v>13</v>
      </c>
      <c r="D4" s="2"/>
      <c r="E4" s="2"/>
      <c r="F4" s="3"/>
      <c r="J4" s="1" t="s">
        <v>13</v>
      </c>
      <c r="L4" s="2"/>
    </row>
    <row r="5" spans="2:14" s="1" customFormat="1" ht="33" customHeight="1" x14ac:dyDescent="0.15">
      <c r="B5" s="5" t="s">
        <v>14</v>
      </c>
      <c r="C5" s="40" t="s">
        <v>38</v>
      </c>
      <c r="D5" s="41"/>
      <c r="E5" s="41"/>
      <c r="F5" s="42"/>
      <c r="J5" s="5" t="s">
        <v>14</v>
      </c>
      <c r="K5" s="43" t="s">
        <v>33</v>
      </c>
      <c r="L5" s="44"/>
      <c r="M5" s="44"/>
      <c r="N5" s="45"/>
    </row>
    <row r="6" spans="2:14" s="1" customFormat="1" ht="33" customHeight="1" x14ac:dyDescent="0.15">
      <c r="B6" s="5" t="s">
        <v>4</v>
      </c>
      <c r="C6" s="34">
        <f>VLOOKUP($C$5,事業区分・補助率・上限額データ!$E$6:$G$10,2,FALSE)</f>
        <v>0.75</v>
      </c>
      <c r="D6" s="5" t="s">
        <v>15</v>
      </c>
      <c r="E6" s="21">
        <f>VLOOKUP($C$5,事業区分・補助率・上限額データ!$E$6:$G$10,3,FALSE)</f>
        <v>500000</v>
      </c>
      <c r="F6" s="24" t="s">
        <v>16</v>
      </c>
      <c r="H6" s="23"/>
      <c r="J6" s="5" t="s">
        <v>4</v>
      </c>
      <c r="K6" s="35">
        <v>0.75</v>
      </c>
      <c r="L6" s="5" t="s">
        <v>15</v>
      </c>
      <c r="M6" s="27">
        <v>300000</v>
      </c>
      <c r="N6" s="24" t="s">
        <v>16</v>
      </c>
    </row>
    <row r="7" spans="2:14" s="1" customFormat="1" ht="24" customHeight="1" x14ac:dyDescent="0.15">
      <c r="D7" s="2"/>
      <c r="E7" s="2"/>
      <c r="F7" s="3"/>
      <c r="L7" s="2"/>
      <c r="M7" s="2"/>
      <c r="N7" s="3"/>
    </row>
    <row r="8" spans="2:14" s="1" customFormat="1" ht="24" customHeight="1" x14ac:dyDescent="0.15">
      <c r="B8" s="4" t="s">
        <v>5</v>
      </c>
      <c r="C8" s="4"/>
      <c r="D8" s="4"/>
      <c r="E8" s="4"/>
      <c r="F8" s="9" t="s">
        <v>20</v>
      </c>
      <c r="J8" s="4" t="s">
        <v>5</v>
      </c>
      <c r="K8" s="4"/>
      <c r="L8" s="4"/>
      <c r="M8" s="4"/>
      <c r="N8" s="9" t="s">
        <v>20</v>
      </c>
    </row>
    <row r="9" spans="2:14" s="1" customFormat="1" ht="51" customHeight="1" x14ac:dyDescent="0.15">
      <c r="B9" s="5" t="s">
        <v>24</v>
      </c>
      <c r="C9" s="14" t="s">
        <v>17</v>
      </c>
      <c r="D9" s="22" t="s">
        <v>18</v>
      </c>
      <c r="E9" s="22" t="s">
        <v>19</v>
      </c>
      <c r="F9" s="8" t="s">
        <v>2</v>
      </c>
      <c r="J9" s="5" t="s">
        <v>24</v>
      </c>
      <c r="K9" s="14" t="s">
        <v>17</v>
      </c>
      <c r="L9" s="22" t="s">
        <v>18</v>
      </c>
      <c r="M9" s="22" t="s">
        <v>19</v>
      </c>
      <c r="N9" s="8" t="s">
        <v>2</v>
      </c>
    </row>
    <row r="10" spans="2:14" s="1" customFormat="1" ht="33" customHeight="1" x14ac:dyDescent="0.15">
      <c r="B10" s="6"/>
      <c r="C10" s="10"/>
      <c r="D10" s="10"/>
      <c r="E10" s="13"/>
      <c r="F10" s="11"/>
      <c r="J10" s="29" t="s">
        <v>34</v>
      </c>
      <c r="K10" s="30">
        <v>165000</v>
      </c>
      <c r="L10" s="30">
        <v>150000</v>
      </c>
      <c r="M10" s="13"/>
      <c r="N10" s="31"/>
    </row>
    <row r="11" spans="2:14" s="1" customFormat="1" ht="33" customHeight="1" x14ac:dyDescent="0.15">
      <c r="B11" s="6"/>
      <c r="C11" s="10"/>
      <c r="D11" s="10"/>
      <c r="E11" s="13"/>
      <c r="F11" s="11"/>
      <c r="J11" s="29" t="s">
        <v>35</v>
      </c>
      <c r="K11" s="30">
        <v>330000</v>
      </c>
      <c r="L11" s="30">
        <v>300000</v>
      </c>
      <c r="M11" s="13"/>
      <c r="N11" s="31"/>
    </row>
    <row r="12" spans="2:14" s="1" customFormat="1" ht="33" customHeight="1" x14ac:dyDescent="0.15">
      <c r="B12" s="6"/>
      <c r="C12" s="10"/>
      <c r="D12" s="10"/>
      <c r="E12" s="13"/>
      <c r="F12" s="11"/>
      <c r="J12" s="29"/>
      <c r="K12" s="30"/>
      <c r="L12" s="30"/>
      <c r="M12" s="13"/>
      <c r="N12" s="31"/>
    </row>
    <row r="13" spans="2:14" s="1" customFormat="1" ht="33" customHeight="1" x14ac:dyDescent="0.15">
      <c r="B13" s="6"/>
      <c r="C13" s="10"/>
      <c r="D13" s="10"/>
      <c r="E13" s="13"/>
      <c r="F13" s="11"/>
      <c r="J13" s="29"/>
      <c r="K13" s="30"/>
      <c r="L13" s="30"/>
      <c r="M13" s="13"/>
      <c r="N13" s="31"/>
    </row>
    <row r="14" spans="2:14" s="1" customFormat="1" ht="33" customHeight="1" x14ac:dyDescent="0.15">
      <c r="B14" s="6"/>
      <c r="C14" s="10"/>
      <c r="D14" s="10"/>
      <c r="E14" s="13"/>
      <c r="F14" s="11"/>
      <c r="J14" s="29"/>
      <c r="K14" s="30"/>
      <c r="L14" s="30"/>
      <c r="M14" s="13"/>
      <c r="N14" s="31"/>
    </row>
    <row r="15" spans="2:14" s="1" customFormat="1" ht="33" customHeight="1" x14ac:dyDescent="0.15">
      <c r="B15" s="6"/>
      <c r="C15" s="10"/>
      <c r="D15" s="10"/>
      <c r="E15" s="13"/>
      <c r="F15" s="11"/>
      <c r="J15" s="29"/>
      <c r="K15" s="30"/>
      <c r="L15" s="30"/>
      <c r="M15" s="13"/>
      <c r="N15" s="31"/>
    </row>
    <row r="16" spans="2:14" s="1" customFormat="1" ht="33" customHeight="1" x14ac:dyDescent="0.15">
      <c r="B16" s="6"/>
      <c r="C16" s="10"/>
      <c r="D16" s="10"/>
      <c r="E16" s="13"/>
      <c r="F16" s="11"/>
      <c r="J16" s="29"/>
      <c r="K16" s="30"/>
      <c r="L16" s="30"/>
      <c r="M16" s="13"/>
      <c r="N16" s="31"/>
    </row>
    <row r="17" spans="2:14" s="1" customFormat="1" ht="33" customHeight="1" x14ac:dyDescent="0.15">
      <c r="B17" s="6"/>
      <c r="C17" s="10"/>
      <c r="D17" s="10"/>
      <c r="E17" s="13"/>
      <c r="F17" s="11"/>
      <c r="J17" s="29"/>
      <c r="K17" s="30"/>
      <c r="L17" s="30"/>
      <c r="M17" s="13"/>
      <c r="N17" s="31"/>
    </row>
    <row r="18" spans="2:14" s="1" customFormat="1" ht="33" customHeight="1" x14ac:dyDescent="0.15">
      <c r="B18" s="6"/>
      <c r="C18" s="10"/>
      <c r="D18" s="10"/>
      <c r="E18" s="13"/>
      <c r="F18" s="11"/>
      <c r="J18" s="29"/>
      <c r="K18" s="30"/>
      <c r="L18" s="30"/>
      <c r="M18" s="13"/>
      <c r="N18" s="31"/>
    </row>
    <row r="19" spans="2:14" s="1" customFormat="1" ht="33" customHeight="1" x14ac:dyDescent="0.15">
      <c r="B19" s="6"/>
      <c r="C19" s="10"/>
      <c r="D19" s="10"/>
      <c r="E19" s="13"/>
      <c r="F19" s="11"/>
      <c r="J19" s="29"/>
      <c r="K19" s="30"/>
      <c r="L19" s="30"/>
      <c r="M19" s="13"/>
      <c r="N19" s="31"/>
    </row>
    <row r="20" spans="2:14" s="1" customFormat="1" ht="33" customHeight="1" x14ac:dyDescent="0.15">
      <c r="B20" s="5" t="s">
        <v>23</v>
      </c>
      <c r="C20" s="10">
        <f>SUM(C10:C19)</f>
        <v>0</v>
      </c>
      <c r="D20" s="10">
        <f>SUM(D10:D19)</f>
        <v>0</v>
      </c>
      <c r="E20" s="10">
        <f>MIN(ROUNDDOWN(D20*C6,-3),E6)</f>
        <v>0</v>
      </c>
      <c r="F20" s="12"/>
      <c r="J20" s="5" t="s">
        <v>23</v>
      </c>
      <c r="K20" s="26">
        <v>495000</v>
      </c>
      <c r="L20" s="26">
        <v>450000</v>
      </c>
      <c r="M20" s="26">
        <v>300000</v>
      </c>
      <c r="N20" s="12"/>
    </row>
    <row r="21" spans="2:14" ht="24" customHeight="1" x14ac:dyDescent="0.15">
      <c r="B21" s="25" t="s">
        <v>22</v>
      </c>
      <c r="J21" s="25" t="s">
        <v>22</v>
      </c>
    </row>
    <row r="22" spans="2:14" ht="24" customHeight="1" x14ac:dyDescent="0.15">
      <c r="B22" s="25"/>
      <c r="J22" s="25"/>
    </row>
    <row r="23" spans="2:14" ht="24" customHeight="1" x14ac:dyDescent="0.15">
      <c r="B23" s="4" t="s">
        <v>6</v>
      </c>
      <c r="C23" s="4"/>
      <c r="D23" s="4"/>
      <c r="E23" s="4"/>
      <c r="F23" s="9" t="s">
        <v>20</v>
      </c>
      <c r="J23" s="4" t="s">
        <v>6</v>
      </c>
      <c r="K23" s="4"/>
      <c r="L23" s="4"/>
      <c r="M23" s="4"/>
      <c r="N23" s="9" t="s">
        <v>20</v>
      </c>
    </row>
    <row r="24" spans="2:14" ht="37.5" customHeight="1" x14ac:dyDescent="0.15">
      <c r="B24" s="5" t="s">
        <v>24</v>
      </c>
      <c r="C24" s="14" t="s">
        <v>3</v>
      </c>
      <c r="D24" s="38" t="s">
        <v>25</v>
      </c>
      <c r="E24" s="38"/>
      <c r="F24" s="38"/>
      <c r="J24" s="5" t="s">
        <v>24</v>
      </c>
      <c r="K24" s="14" t="s">
        <v>3</v>
      </c>
      <c r="L24" s="38" t="s">
        <v>25</v>
      </c>
      <c r="M24" s="38"/>
      <c r="N24" s="38"/>
    </row>
    <row r="25" spans="2:14" ht="33" customHeight="1" x14ac:dyDescent="0.15">
      <c r="B25" s="6" t="s">
        <v>0</v>
      </c>
      <c r="C25" s="10">
        <f>E20</f>
        <v>0</v>
      </c>
      <c r="D25" s="36" t="s">
        <v>27</v>
      </c>
      <c r="E25" s="36"/>
      <c r="F25" s="36"/>
      <c r="J25" s="6" t="s">
        <v>0</v>
      </c>
      <c r="K25" s="26">
        <v>300000</v>
      </c>
      <c r="L25" s="36" t="s">
        <v>27</v>
      </c>
      <c r="M25" s="36"/>
      <c r="N25" s="36"/>
    </row>
    <row r="26" spans="2:14" ht="33" customHeight="1" x14ac:dyDescent="0.15">
      <c r="B26" s="6" t="s">
        <v>1</v>
      </c>
      <c r="C26" s="7">
        <f>C29-C25</f>
        <v>0</v>
      </c>
      <c r="D26" s="39"/>
      <c r="E26" s="39"/>
      <c r="F26" s="39"/>
      <c r="J26" s="6" t="s">
        <v>1</v>
      </c>
      <c r="K26" s="32"/>
      <c r="L26" s="46"/>
      <c r="M26" s="46"/>
      <c r="N26" s="46"/>
    </row>
    <row r="27" spans="2:14" ht="33" customHeight="1" x14ac:dyDescent="0.15">
      <c r="B27" s="6"/>
      <c r="C27" s="7"/>
      <c r="D27" s="36"/>
      <c r="E27" s="36"/>
      <c r="F27" s="36"/>
      <c r="J27" s="6"/>
      <c r="K27" s="7"/>
      <c r="L27" s="36"/>
      <c r="M27" s="36"/>
      <c r="N27" s="36"/>
    </row>
    <row r="28" spans="2:14" ht="33" customHeight="1" x14ac:dyDescent="0.15">
      <c r="B28" s="6"/>
      <c r="C28" s="7"/>
      <c r="D28" s="39"/>
      <c r="E28" s="39"/>
      <c r="F28" s="39"/>
      <c r="J28" s="6"/>
      <c r="K28" s="7"/>
      <c r="L28" s="39"/>
      <c r="M28" s="39"/>
      <c r="N28" s="39"/>
    </row>
    <row r="29" spans="2:14" ht="33" customHeight="1" x14ac:dyDescent="0.15">
      <c r="B29" s="5" t="s">
        <v>23</v>
      </c>
      <c r="C29" s="7">
        <f>C20</f>
        <v>0</v>
      </c>
      <c r="D29" s="36"/>
      <c r="E29" s="36"/>
      <c r="F29" s="36"/>
      <c r="J29" s="5" t="s">
        <v>23</v>
      </c>
      <c r="K29" s="28">
        <v>495000</v>
      </c>
      <c r="L29" s="36"/>
      <c r="M29" s="36"/>
      <c r="N29" s="36"/>
    </row>
  </sheetData>
  <mergeCells count="16">
    <mergeCell ref="L27:N27"/>
    <mergeCell ref="L28:N28"/>
    <mergeCell ref="L29:N29"/>
    <mergeCell ref="J2:N2"/>
    <mergeCell ref="K5:N5"/>
    <mergeCell ref="L24:N24"/>
    <mergeCell ref="L25:N25"/>
    <mergeCell ref="L26:N26"/>
    <mergeCell ref="D29:F29"/>
    <mergeCell ref="B2:F2"/>
    <mergeCell ref="D24:F24"/>
    <mergeCell ref="D25:F25"/>
    <mergeCell ref="D26:F26"/>
    <mergeCell ref="D27:F27"/>
    <mergeCell ref="D28:F28"/>
    <mergeCell ref="C5:F5"/>
  </mergeCells>
  <phoneticPr fontId="2"/>
  <conditionalFormatting sqref="C6">
    <cfRule type="cellIs" dxfId="1" priority="2" stopIfTrue="1" operator="equal">
      <formula>1</formula>
    </cfRule>
  </conditionalFormatting>
  <conditionalFormatting sqref="K6">
    <cfRule type="cellIs" dxfId="0" priority="1" stopIfTrue="1" operator="equal">
      <formula>1</formula>
    </cfRule>
  </conditionalFormatting>
  <pageMargins left="0.78740157480314965" right="0.78740157480314965" top="0.78740157480314965" bottom="0.78740157480314965" header="0.51181102362204722" footer="0.51181102362204722"/>
  <pageSetup paperSize="9" scale="79" orientation="portrait" horizontalDpi="300" verticalDpi="3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事業区分・補助率・上限額データ!$E$6:$E$10</xm:f>
          </x14:formula1>
          <xm:sqref>C5:F5 K5:N5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5:G10"/>
  <sheetViews>
    <sheetView zoomScale="95" zoomScaleNormal="95" workbookViewId="0">
      <selection activeCell="G8" sqref="G8"/>
    </sheetView>
  </sheetViews>
  <sheetFormatPr defaultColWidth="2.375" defaultRowHeight="13.5" x14ac:dyDescent="0.15"/>
  <cols>
    <col min="1" max="1" width="2.375" customWidth="1"/>
    <col min="2" max="2" width="24.25" bestFit="1" customWidth="1"/>
    <col min="3" max="3" width="30.875" bestFit="1" customWidth="1"/>
    <col min="4" max="4" width="17.125" bestFit="1" customWidth="1"/>
    <col min="5" max="5" width="40.25" customWidth="1"/>
    <col min="6" max="6" width="9" customWidth="1"/>
    <col min="7" max="7" width="10.25" bestFit="1" customWidth="1"/>
  </cols>
  <sheetData>
    <row r="5" spans="2:7" x14ac:dyDescent="0.15">
      <c r="B5" s="15" t="s">
        <v>7</v>
      </c>
      <c r="C5" s="16" t="s">
        <v>8</v>
      </c>
      <c r="D5" s="16" t="s">
        <v>11</v>
      </c>
      <c r="E5" s="16" t="s">
        <v>12</v>
      </c>
      <c r="F5" s="15" t="s">
        <v>4</v>
      </c>
      <c r="G5" s="15" t="s">
        <v>9</v>
      </c>
    </row>
    <row r="6" spans="2:7" x14ac:dyDescent="0.15">
      <c r="B6" s="18" t="s">
        <v>29</v>
      </c>
      <c r="C6" s="17" t="s">
        <v>36</v>
      </c>
      <c r="D6" s="17"/>
      <c r="E6" s="17" t="str">
        <f t="shared" ref="E6:E10" si="0">IF(D6="",B6&amp;" "&amp;C6,B6&amp;" "&amp;C6&amp;"（"&amp;D6&amp;"）")</f>
        <v>1.先端技術導入診断事業 ⑴ 導入診断事業</v>
      </c>
      <c r="F6" s="19">
        <v>0.75</v>
      </c>
      <c r="G6" s="20">
        <v>300000</v>
      </c>
    </row>
    <row r="7" spans="2:7" ht="25.5" x14ac:dyDescent="0.15">
      <c r="B7" s="18" t="s">
        <v>29</v>
      </c>
      <c r="C7" s="17" t="s">
        <v>37</v>
      </c>
      <c r="D7" s="17"/>
      <c r="E7" s="17" t="str">
        <f t="shared" ref="E7" si="1">IF(D7="",B7&amp;" "&amp;C7,B7&amp;" "&amp;C7&amp;"（"&amp;D7&amp;"）")</f>
        <v>1.先端技術導入診断事業 ⑵ 産業用ロボット導入事業化可能性調査事業</v>
      </c>
      <c r="F7" s="19">
        <v>0.75</v>
      </c>
      <c r="G7" s="20">
        <v>500000</v>
      </c>
    </row>
    <row r="8" spans="2:7" x14ac:dyDescent="0.15">
      <c r="B8" s="18" t="s">
        <v>28</v>
      </c>
      <c r="C8" s="17" t="s">
        <v>30</v>
      </c>
      <c r="D8" s="17"/>
      <c r="E8" s="17" t="str">
        <f t="shared" ref="E8" si="2">IF(D8="",B8&amp;" "&amp;C8,B8&amp;" "&amp;C8&amp;"（"&amp;D8&amp;"）")</f>
        <v>2.IoT導入促進事業 ⑴ IoT導入</v>
      </c>
      <c r="F8" s="19">
        <v>0.75</v>
      </c>
      <c r="G8" s="20">
        <v>400000</v>
      </c>
    </row>
    <row r="9" spans="2:7" x14ac:dyDescent="0.15">
      <c r="B9" s="18" t="s">
        <v>28</v>
      </c>
      <c r="C9" s="17" t="s">
        <v>31</v>
      </c>
      <c r="D9" s="17"/>
      <c r="E9" s="17" t="str">
        <f t="shared" si="0"/>
        <v>2.IoT導入促進事業 ⑵ IoT開発</v>
      </c>
      <c r="F9" s="19">
        <v>0.75</v>
      </c>
      <c r="G9" s="20">
        <v>800000</v>
      </c>
    </row>
    <row r="10" spans="2:7" x14ac:dyDescent="0.15">
      <c r="B10" s="18" t="s">
        <v>28</v>
      </c>
      <c r="C10" s="17" t="s">
        <v>31</v>
      </c>
      <c r="D10" s="17" t="s">
        <v>10</v>
      </c>
      <c r="E10" s="17" t="str">
        <f t="shared" si="0"/>
        <v>2.IoT導入促進事業 ⑵ IoT開発（室工大加算）</v>
      </c>
      <c r="F10" s="19">
        <v>0.75</v>
      </c>
      <c r="G10" s="20">
        <v>1220000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予算書</vt:lpstr>
      <vt:lpstr>事業区分・補助率・上限額データ</vt:lpstr>
      <vt:lpstr>予算書!Print_Area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murotech</dc:creator>
  <cp:lastModifiedBy>MAC67</cp:lastModifiedBy>
  <cp:lastPrinted>2020-03-25T09:21:48Z</cp:lastPrinted>
  <dcterms:created xsi:type="dcterms:W3CDTF">1997-01-08T22:48:59Z</dcterms:created>
  <dcterms:modified xsi:type="dcterms:W3CDTF">2023-03-29T23:53:14Z</dcterms:modified>
</cp:coreProperties>
</file>