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192.168.1.70\【new】事業\2024(R6）\Ⅰ_技術・製品開発等支援事業\01_R6fy_ものづくり創出支援事業\01_R6fy_PRチラシ・要綱・要領・事務処理・手引き\09_set②_実績報告書様式\【労務費】\"/>
    </mc:Choice>
  </mc:AlternateContent>
  <xr:revisionPtr revIDLastSave="0" documentId="13_ncr:1_{A116D2C6-9544-431A-BBDA-8DDBF5068497}" xr6:coauthVersionLast="47" xr6:coauthVersionMax="47" xr10:uidLastSave="{00000000-0000-0000-0000-000000000000}"/>
  <bookViews>
    <workbookView xWindow="-120" yWindow="-120" windowWidth="29040" windowHeight="15720" tabRatio="707" xr2:uid="{00000000-000D-0000-FFFF-FFFF00000000}"/>
  </bookViews>
  <sheets>
    <sheet name="データシート" sheetId="1" r:id="rId1"/>
    <sheet name="労務費要綱" sheetId="2" r:id="rId2"/>
    <sheet name="労務費積算書" sheetId="3" r:id="rId3"/>
    <sheet name="日報1" sheetId="4" r:id="rId4"/>
    <sheet name="日報2" sheetId="5" r:id="rId5"/>
    <sheet name="日報3" sheetId="6" r:id="rId6"/>
    <sheet name="日報4" sheetId="7" r:id="rId7"/>
    <sheet name="日報5" sheetId="8" r:id="rId8"/>
    <sheet name="日報6" sheetId="9" r:id="rId9"/>
    <sheet name="日報7" sheetId="10" r:id="rId10"/>
    <sheet name="日報8" sheetId="11" r:id="rId11"/>
    <sheet name="日報9" sheetId="12" r:id="rId12"/>
    <sheet name="日報10" sheetId="13" r:id="rId13"/>
  </sheets>
  <definedNames>
    <definedName name="_xlnm.Print_Area" localSheetId="2">労務費積算書!$B$2:$V$20</definedName>
    <definedName name="Z_68B86F74_0042_4AAD_8142_44C330FF048C_.wvu.Cols" localSheetId="2" hidden="1">労務費積算書!$B:$B</definedName>
    <definedName name="Z_68B86F74_0042_4AAD_8142_44C330FF048C_.wvu.PrintArea" localSheetId="2" hidden="1">労務費積算書!$C$2:$P$18</definedName>
    <definedName name="Z_E5064809_434A_4614_AAF7_87344157EC46_.wvu.Cols" localSheetId="2" hidden="1">労務費積算書!$B:$B</definedName>
    <definedName name="Z_E5064809_434A_4614_AAF7_87344157EC46_.wvu.PrintArea" localSheetId="2" hidden="1">労務費積算書!$C$2:$P$18</definedName>
    <definedName name="休日">データシート!$C$27:$C$42</definedName>
    <definedName name="個人データ">データシート!$B$5:$P$14</definedName>
    <definedName name="従事">データシート!$E$5:$P$35</definedName>
    <definedName name="年度">データシート!$D$2</definedName>
    <definedName name="曜日休日">データシート!$D$18:$D$24</definedName>
  </definedNames>
  <calcPr calcId="191029"/>
  <customWorkbookViews>
    <customWorkbookView name="mac65 - 個人用ビュー" guid="{E5064809-434A-4614-AAF7-87344157EC46}" mergeInterval="0" personalView="1" maximized="1" xWindow="1" yWindow="1" windowWidth="1696" windowHeight="844" activeSheetId="2"/>
    <customWorkbookView name="mac64 - 個人用ビュー" guid="{68B86F74-0042-4AAD-8142-44C330FF048C}" mergeInterval="0" personalView="1" maximized="1" xWindow="1" yWindow="1" windowWidth="1916" windowHeight="85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3" l="1"/>
  <c r="L10" i="3"/>
  <c r="K6" i="3"/>
  <c r="I2" i="13"/>
  <c r="A1" i="13" s="1"/>
  <c r="A7" i="13" s="1"/>
  <c r="A8" i="13" s="1"/>
  <c r="G8" i="13" s="1"/>
  <c r="D3" i="13"/>
  <c r="H3" i="13"/>
  <c r="I41" i="13"/>
  <c r="A40" i="13" s="1"/>
  <c r="A46" i="13" s="1"/>
  <c r="B46" i="13" s="1"/>
  <c r="D42" i="13"/>
  <c r="H42" i="13"/>
  <c r="I80" i="13"/>
  <c r="A79" i="13" s="1"/>
  <c r="A85" i="13" s="1"/>
  <c r="B85" i="13" s="1"/>
  <c r="D81" i="13"/>
  <c r="H81" i="13"/>
  <c r="I119" i="13"/>
  <c r="A118" i="13" s="1"/>
  <c r="A124" i="13" s="1"/>
  <c r="A125" i="13" s="1"/>
  <c r="D120" i="13"/>
  <c r="H120" i="13"/>
  <c r="I158" i="13"/>
  <c r="A157" i="13" s="1"/>
  <c r="A163" i="13" s="1"/>
  <c r="G163" i="13" s="1"/>
  <c r="D159" i="13"/>
  <c r="H159" i="13"/>
  <c r="I197" i="13"/>
  <c r="A196" i="13" s="1"/>
  <c r="A202" i="13" s="1"/>
  <c r="D198" i="13"/>
  <c r="H198" i="13"/>
  <c r="I236" i="13"/>
  <c r="A235" i="13" s="1"/>
  <c r="A241" i="13" s="1"/>
  <c r="B241" i="13" s="1"/>
  <c r="D237" i="13"/>
  <c r="H237" i="13"/>
  <c r="I275" i="13"/>
  <c r="A274" i="13" s="1"/>
  <c r="A280" i="13" s="1"/>
  <c r="D276" i="13"/>
  <c r="H276" i="13"/>
  <c r="I314" i="13"/>
  <c r="A313" i="13" s="1"/>
  <c r="A319" i="13" s="1"/>
  <c r="D315" i="13"/>
  <c r="H315" i="13"/>
  <c r="I353" i="13"/>
  <c r="A352" i="13" s="1"/>
  <c r="A358" i="13" s="1"/>
  <c r="B358" i="13" s="1"/>
  <c r="D354" i="13"/>
  <c r="H354" i="13"/>
  <c r="I392" i="13"/>
  <c r="A391" i="13" s="1"/>
  <c r="A397" i="13" s="1"/>
  <c r="A398" i="13" s="1"/>
  <c r="G398" i="13" s="1"/>
  <c r="D393" i="13"/>
  <c r="H393" i="13"/>
  <c r="I431" i="13"/>
  <c r="A430" i="13" s="1"/>
  <c r="A436" i="13" s="1"/>
  <c r="A437" i="13" s="1"/>
  <c r="G437" i="13" s="1"/>
  <c r="D432" i="13"/>
  <c r="H432" i="13"/>
  <c r="I2" i="12"/>
  <c r="A1" i="12" s="1"/>
  <c r="A7" i="12" s="1"/>
  <c r="B7" i="12" s="1"/>
  <c r="D3" i="12"/>
  <c r="H3" i="12"/>
  <c r="I41" i="12"/>
  <c r="A40" i="12" s="1"/>
  <c r="A46" i="12" s="1"/>
  <c r="A47" i="12" s="1"/>
  <c r="B47" i="12" s="1"/>
  <c r="D42" i="12"/>
  <c r="H42" i="12"/>
  <c r="I80" i="12"/>
  <c r="A79" i="12" s="1"/>
  <c r="A85" i="12" s="1"/>
  <c r="B85" i="12" s="1"/>
  <c r="D81" i="12"/>
  <c r="H81" i="12"/>
  <c r="I119" i="12"/>
  <c r="A118" i="12" s="1"/>
  <c r="A124" i="12" s="1"/>
  <c r="D120" i="12"/>
  <c r="H120" i="12"/>
  <c r="I158" i="12"/>
  <c r="A157" i="12" s="1"/>
  <c r="A163" i="12" s="1"/>
  <c r="D159" i="12"/>
  <c r="H159" i="12"/>
  <c r="I197" i="12"/>
  <c r="A196" i="12" s="1"/>
  <c r="A202" i="12" s="1"/>
  <c r="B202" i="12" s="1"/>
  <c r="D198" i="12"/>
  <c r="H198" i="12"/>
  <c r="I236" i="12"/>
  <c r="A235" i="12" s="1"/>
  <c r="A241" i="12" s="1"/>
  <c r="D237" i="12"/>
  <c r="H237" i="12"/>
  <c r="I275" i="12"/>
  <c r="A274" i="12" s="1"/>
  <c r="A280" i="12" s="1"/>
  <c r="A281" i="12" s="1"/>
  <c r="A282" i="12" s="1"/>
  <c r="D276" i="12"/>
  <c r="H276" i="12"/>
  <c r="I314" i="12"/>
  <c r="A313" i="12" s="1"/>
  <c r="A319" i="12" s="1"/>
  <c r="D315" i="12"/>
  <c r="H315" i="12"/>
  <c r="I353" i="12"/>
  <c r="A352" i="12" s="1"/>
  <c r="A358" i="12" s="1"/>
  <c r="D354" i="12"/>
  <c r="H354" i="12"/>
  <c r="I392" i="12"/>
  <c r="A391" i="12" s="1"/>
  <c r="A397" i="12" s="1"/>
  <c r="B397" i="12" s="1"/>
  <c r="D393" i="12"/>
  <c r="H393" i="12"/>
  <c r="I431" i="12"/>
  <c r="A430" i="12" s="1"/>
  <c r="A436" i="12" s="1"/>
  <c r="B436" i="12" s="1"/>
  <c r="D432" i="12"/>
  <c r="H432" i="12"/>
  <c r="I2" i="11"/>
  <c r="A1" i="11" s="1"/>
  <c r="A7" i="11" s="1"/>
  <c r="G7" i="11" s="1"/>
  <c r="D3" i="11"/>
  <c r="H3" i="11"/>
  <c r="I41" i="11"/>
  <c r="A40" i="11" s="1"/>
  <c r="A46" i="11" s="1"/>
  <c r="A47" i="11" s="1"/>
  <c r="A48" i="11" s="1"/>
  <c r="B48" i="11" s="1"/>
  <c r="D42" i="11"/>
  <c r="H42" i="11"/>
  <c r="I80" i="11"/>
  <c r="A79" i="11" s="1"/>
  <c r="A85" i="11" s="1"/>
  <c r="A86" i="11" s="1"/>
  <c r="G86" i="11" s="1"/>
  <c r="D81" i="11"/>
  <c r="H81" i="11"/>
  <c r="I119" i="11"/>
  <c r="A118" i="11" s="1"/>
  <c r="A124" i="11" s="1"/>
  <c r="D120" i="11"/>
  <c r="H120" i="11"/>
  <c r="I158" i="11"/>
  <c r="A157" i="11" s="1"/>
  <c r="A163" i="11" s="1"/>
  <c r="G163" i="11" s="1"/>
  <c r="D159" i="11"/>
  <c r="H159" i="11"/>
  <c r="I197" i="11"/>
  <c r="A196" i="11" s="1"/>
  <c r="A202" i="11" s="1"/>
  <c r="D198" i="11"/>
  <c r="H198" i="11"/>
  <c r="I236" i="11"/>
  <c r="A235" i="11" s="1"/>
  <c r="A241" i="11" s="1"/>
  <c r="D237" i="11"/>
  <c r="H237" i="11"/>
  <c r="I275" i="11"/>
  <c r="A274" i="11" s="1"/>
  <c r="A280" i="11" s="1"/>
  <c r="G280" i="11" s="1"/>
  <c r="D276" i="11"/>
  <c r="H276" i="11"/>
  <c r="I314" i="11"/>
  <c r="A313" i="11" s="1"/>
  <c r="A319" i="11" s="1"/>
  <c r="A320" i="11" s="1"/>
  <c r="B320" i="11" s="1"/>
  <c r="D315" i="11"/>
  <c r="H315" i="11"/>
  <c r="I353" i="11"/>
  <c r="A352" i="11" s="1"/>
  <c r="A358" i="11" s="1"/>
  <c r="B358" i="11" s="1"/>
  <c r="D354" i="11"/>
  <c r="H354" i="11"/>
  <c r="I392" i="11"/>
  <c r="A391" i="11" s="1"/>
  <c r="A397" i="11" s="1"/>
  <c r="G397" i="11" s="1"/>
  <c r="D393" i="11"/>
  <c r="H393" i="11"/>
  <c r="I431" i="11"/>
  <c r="A430" i="11" s="1"/>
  <c r="A436" i="11" s="1"/>
  <c r="D432" i="11"/>
  <c r="H432" i="11"/>
  <c r="I2" i="10"/>
  <c r="A1" i="10" s="1"/>
  <c r="A7" i="10" s="1"/>
  <c r="D3" i="10"/>
  <c r="H3" i="10"/>
  <c r="I41" i="10"/>
  <c r="A40" i="10" s="1"/>
  <c r="A46" i="10" s="1"/>
  <c r="D42" i="10"/>
  <c r="H42" i="10"/>
  <c r="I80" i="10"/>
  <c r="A79" i="10" s="1"/>
  <c r="A85" i="10" s="1"/>
  <c r="D81" i="10"/>
  <c r="H81" i="10"/>
  <c r="I119" i="10"/>
  <c r="A118" i="10" s="1"/>
  <c r="A124" i="10" s="1"/>
  <c r="B124" i="10" s="1"/>
  <c r="D120" i="10"/>
  <c r="H120" i="10"/>
  <c r="I158" i="10"/>
  <c r="A157" i="10" s="1"/>
  <c r="A163" i="10" s="1"/>
  <c r="D159" i="10"/>
  <c r="H159" i="10"/>
  <c r="I197" i="10"/>
  <c r="A196" i="10" s="1"/>
  <c r="A202" i="10" s="1"/>
  <c r="D198" i="10"/>
  <c r="H198" i="10"/>
  <c r="I236" i="10"/>
  <c r="A235" i="10" s="1"/>
  <c r="A241" i="10" s="1"/>
  <c r="G241" i="10" s="1"/>
  <c r="D237" i="10"/>
  <c r="H237" i="10"/>
  <c r="I275" i="10"/>
  <c r="A274" i="10" s="1"/>
  <c r="A280" i="10" s="1"/>
  <c r="A281" i="10" s="1"/>
  <c r="D276" i="10"/>
  <c r="H276" i="10"/>
  <c r="I314" i="10"/>
  <c r="A313" i="10" s="1"/>
  <c r="A319" i="10" s="1"/>
  <c r="G319" i="10" s="1"/>
  <c r="D315" i="10"/>
  <c r="H315" i="10"/>
  <c r="I353" i="10"/>
  <c r="A352" i="10" s="1"/>
  <c r="A358" i="10" s="1"/>
  <c r="D354" i="10"/>
  <c r="H354" i="10"/>
  <c r="I392" i="10"/>
  <c r="A391" i="10" s="1"/>
  <c r="A397" i="10" s="1"/>
  <c r="A398" i="10" s="1"/>
  <c r="G398" i="10" s="1"/>
  <c r="D393" i="10"/>
  <c r="H393" i="10"/>
  <c r="I431" i="10"/>
  <c r="A430" i="10" s="1"/>
  <c r="A436" i="10" s="1"/>
  <c r="D432" i="10"/>
  <c r="H432" i="10"/>
  <c r="I2" i="9"/>
  <c r="A1" i="9" s="1"/>
  <c r="A7" i="9" s="1"/>
  <c r="A8" i="9" s="1"/>
  <c r="D3" i="9"/>
  <c r="H3" i="9"/>
  <c r="I41" i="9"/>
  <c r="A40" i="9" s="1"/>
  <c r="A46" i="9" s="1"/>
  <c r="D42" i="9"/>
  <c r="H42" i="9"/>
  <c r="I80" i="9"/>
  <c r="A79" i="9" s="1"/>
  <c r="A85" i="9" s="1"/>
  <c r="G85" i="9" s="1"/>
  <c r="D81" i="9"/>
  <c r="H81" i="9"/>
  <c r="I119" i="9"/>
  <c r="A118" i="9" s="1"/>
  <c r="A124" i="9" s="1"/>
  <c r="A125" i="9" s="1"/>
  <c r="G125" i="9" s="1"/>
  <c r="D120" i="9"/>
  <c r="H120" i="9"/>
  <c r="I158" i="9"/>
  <c r="A157" i="9" s="1"/>
  <c r="A163" i="9" s="1"/>
  <c r="G163" i="9" s="1"/>
  <c r="D159" i="9"/>
  <c r="H159" i="9"/>
  <c r="I197" i="9"/>
  <c r="A196" i="9" s="1"/>
  <c r="A202" i="9" s="1"/>
  <c r="A203" i="9" s="1"/>
  <c r="B203" i="9" s="1"/>
  <c r="D198" i="9"/>
  <c r="H198" i="9"/>
  <c r="I236" i="9"/>
  <c r="A235" i="9" s="1"/>
  <c r="A241" i="9" s="1"/>
  <c r="D237" i="9"/>
  <c r="H237" i="9"/>
  <c r="I275" i="9"/>
  <c r="A274" i="9" s="1"/>
  <c r="A280" i="9" s="1"/>
  <c r="A281" i="9" s="1"/>
  <c r="D276" i="9"/>
  <c r="H276" i="9"/>
  <c r="I314" i="9"/>
  <c r="A313" i="9" s="1"/>
  <c r="A319" i="9" s="1"/>
  <c r="D315" i="9"/>
  <c r="H315" i="9"/>
  <c r="I353" i="9"/>
  <c r="A352" i="9" s="1"/>
  <c r="A358" i="9" s="1"/>
  <c r="D354" i="9"/>
  <c r="H354" i="9"/>
  <c r="I392" i="9"/>
  <c r="A391" i="9" s="1"/>
  <c r="A397" i="9" s="1"/>
  <c r="G397" i="9" s="1"/>
  <c r="D393" i="9"/>
  <c r="H393" i="9"/>
  <c r="I431" i="9"/>
  <c r="A430" i="9" s="1"/>
  <c r="A436" i="9" s="1"/>
  <c r="D432" i="9"/>
  <c r="H432" i="9"/>
  <c r="I2" i="8"/>
  <c r="A1" i="8" s="1"/>
  <c r="A7" i="8" s="1"/>
  <c r="A8" i="8" s="1"/>
  <c r="G8" i="8" s="1"/>
  <c r="D3" i="8"/>
  <c r="H3" i="8"/>
  <c r="I41" i="8"/>
  <c r="A40" i="8" s="1"/>
  <c r="A46" i="8" s="1"/>
  <c r="D42" i="8"/>
  <c r="H42" i="8"/>
  <c r="I80" i="8"/>
  <c r="A79" i="8" s="1"/>
  <c r="A85" i="8" s="1"/>
  <c r="B85" i="8" s="1"/>
  <c r="D81" i="8"/>
  <c r="H81" i="8"/>
  <c r="I119" i="8"/>
  <c r="A118" i="8" s="1"/>
  <c r="A124" i="8" s="1"/>
  <c r="D120" i="8"/>
  <c r="H120" i="8"/>
  <c r="I158" i="8"/>
  <c r="A157" i="8" s="1"/>
  <c r="A163" i="8" s="1"/>
  <c r="G163" i="8" s="1"/>
  <c r="D159" i="8"/>
  <c r="H159" i="8"/>
  <c r="I197" i="8"/>
  <c r="A196" i="8" s="1"/>
  <c r="A202" i="8" s="1"/>
  <c r="D198" i="8"/>
  <c r="H198" i="8"/>
  <c r="I236" i="8"/>
  <c r="A235" i="8" s="1"/>
  <c r="A241" i="8" s="1"/>
  <c r="B241" i="8" s="1"/>
  <c r="D237" i="8"/>
  <c r="H237" i="8"/>
  <c r="I275" i="8"/>
  <c r="A274" i="8" s="1"/>
  <c r="A280" i="8" s="1"/>
  <c r="G280" i="8" s="1"/>
  <c r="D276" i="8"/>
  <c r="H276" i="8"/>
  <c r="I314" i="8"/>
  <c r="A313" i="8" s="1"/>
  <c r="A319" i="8" s="1"/>
  <c r="A320" i="8" s="1"/>
  <c r="B320" i="8" s="1"/>
  <c r="D315" i="8"/>
  <c r="H315" i="8"/>
  <c r="I353" i="8"/>
  <c r="A352" i="8" s="1"/>
  <c r="A358" i="8" s="1"/>
  <c r="D354" i="8"/>
  <c r="H354" i="8"/>
  <c r="I392" i="8"/>
  <c r="A391" i="8" s="1"/>
  <c r="A397" i="8" s="1"/>
  <c r="G397" i="8" s="1"/>
  <c r="D393" i="8"/>
  <c r="H393" i="8"/>
  <c r="I431" i="8"/>
  <c r="A430" i="8" s="1"/>
  <c r="A436" i="8" s="1"/>
  <c r="B436" i="8" s="1"/>
  <c r="D432" i="8"/>
  <c r="H432" i="8"/>
  <c r="I2" i="7"/>
  <c r="A1" i="7" s="1"/>
  <c r="A7" i="7" s="1"/>
  <c r="D3" i="7"/>
  <c r="H3" i="7"/>
  <c r="I41" i="7"/>
  <c r="A40" i="7" s="1"/>
  <c r="A46" i="7" s="1"/>
  <c r="G46" i="7" s="1"/>
  <c r="D42" i="7"/>
  <c r="H42" i="7"/>
  <c r="I80" i="7"/>
  <c r="A79" i="7" s="1"/>
  <c r="A85" i="7" s="1"/>
  <c r="B85" i="7" s="1"/>
  <c r="D81" i="7"/>
  <c r="H81" i="7"/>
  <c r="I119" i="7"/>
  <c r="A118" i="7" s="1"/>
  <c r="A124" i="7" s="1"/>
  <c r="A125" i="7" s="1"/>
  <c r="D120" i="7"/>
  <c r="H120" i="7"/>
  <c r="I158" i="7"/>
  <c r="A157" i="7" s="1"/>
  <c r="A163" i="7" s="1"/>
  <c r="B163" i="7" s="1"/>
  <c r="D159" i="7"/>
  <c r="H159" i="7"/>
  <c r="I197" i="7"/>
  <c r="A196" i="7" s="1"/>
  <c r="A202" i="7" s="1"/>
  <c r="G202" i="7" s="1"/>
  <c r="D198" i="7"/>
  <c r="H198" i="7"/>
  <c r="I236" i="7"/>
  <c r="A235" i="7" s="1"/>
  <c r="A241" i="7" s="1"/>
  <c r="B241" i="7" s="1"/>
  <c r="D237" i="7"/>
  <c r="H237" i="7"/>
  <c r="I275" i="7"/>
  <c r="A274" i="7" s="1"/>
  <c r="A280" i="7" s="1"/>
  <c r="D276" i="7"/>
  <c r="H276" i="7"/>
  <c r="I314" i="7"/>
  <c r="A313" i="7" s="1"/>
  <c r="A319" i="7" s="1"/>
  <c r="B319" i="7" s="1"/>
  <c r="D315" i="7"/>
  <c r="H315" i="7"/>
  <c r="I353" i="7"/>
  <c r="A352" i="7" s="1"/>
  <c r="A358" i="7" s="1"/>
  <c r="D354" i="7"/>
  <c r="H354" i="7"/>
  <c r="I392" i="7"/>
  <c r="A391" i="7" s="1"/>
  <c r="A397" i="7" s="1"/>
  <c r="B397" i="7" s="1"/>
  <c r="D393" i="7"/>
  <c r="H393" i="7"/>
  <c r="I431" i="7"/>
  <c r="A430" i="7" s="1"/>
  <c r="A436" i="7" s="1"/>
  <c r="D432" i="7"/>
  <c r="H432" i="7"/>
  <c r="I2" i="6"/>
  <c r="A1" i="6" s="1"/>
  <c r="A7" i="6" s="1"/>
  <c r="B7" i="6" s="1"/>
  <c r="D3" i="6"/>
  <c r="H3" i="6"/>
  <c r="I41" i="6"/>
  <c r="A40" i="6" s="1"/>
  <c r="A46" i="6" s="1"/>
  <c r="D42" i="6"/>
  <c r="H42" i="6"/>
  <c r="I80" i="6"/>
  <c r="A79" i="6" s="1"/>
  <c r="A85" i="6" s="1"/>
  <c r="D81" i="6"/>
  <c r="H81" i="6"/>
  <c r="I119" i="6"/>
  <c r="A118" i="6" s="1"/>
  <c r="A124" i="6" s="1"/>
  <c r="A125" i="6" s="1"/>
  <c r="B125" i="6" s="1"/>
  <c r="D120" i="6"/>
  <c r="H120" i="6"/>
  <c r="I158" i="6"/>
  <c r="A157" i="6" s="1"/>
  <c r="A163" i="6" s="1"/>
  <c r="D159" i="6"/>
  <c r="H159" i="6"/>
  <c r="I197" i="6"/>
  <c r="A196" i="6" s="1"/>
  <c r="A202" i="6" s="1"/>
  <c r="D198" i="6"/>
  <c r="H198" i="6"/>
  <c r="I236" i="6"/>
  <c r="A235" i="6" s="1"/>
  <c r="A241" i="6" s="1"/>
  <c r="D237" i="6"/>
  <c r="H237" i="6"/>
  <c r="I275" i="6"/>
  <c r="A274" i="6" s="1"/>
  <c r="A280" i="6" s="1"/>
  <c r="A281" i="6" s="1"/>
  <c r="A282" i="6" s="1"/>
  <c r="B282" i="6" s="1"/>
  <c r="D276" i="6"/>
  <c r="H276" i="6"/>
  <c r="I314" i="6"/>
  <c r="A313" i="6" s="1"/>
  <c r="A319" i="6" s="1"/>
  <c r="D315" i="6"/>
  <c r="H315" i="6"/>
  <c r="I353" i="6"/>
  <c r="A352" i="6" s="1"/>
  <c r="A358" i="6" s="1"/>
  <c r="B358" i="6" s="1"/>
  <c r="D354" i="6"/>
  <c r="H354" i="6"/>
  <c r="I392" i="6"/>
  <c r="A391" i="6" s="1"/>
  <c r="A397" i="6" s="1"/>
  <c r="D393" i="6"/>
  <c r="H393" i="6"/>
  <c r="I431" i="6"/>
  <c r="A430" i="6" s="1"/>
  <c r="A436" i="6" s="1"/>
  <c r="B436" i="6" s="1"/>
  <c r="D432" i="6"/>
  <c r="H432" i="6"/>
  <c r="I2" i="5"/>
  <c r="A1" i="5" s="1"/>
  <c r="A7" i="5" s="1"/>
  <c r="D3" i="5"/>
  <c r="H3" i="5"/>
  <c r="I41" i="5"/>
  <c r="A40" i="5" s="1"/>
  <c r="A46" i="5" s="1"/>
  <c r="D42" i="5"/>
  <c r="H42" i="5"/>
  <c r="I80" i="5"/>
  <c r="A79" i="5" s="1"/>
  <c r="A85" i="5" s="1"/>
  <c r="A86" i="5" s="1"/>
  <c r="D81" i="5"/>
  <c r="H81" i="5"/>
  <c r="I119" i="5"/>
  <c r="A118" i="5" s="1"/>
  <c r="A124" i="5" s="1"/>
  <c r="D120" i="5"/>
  <c r="H120" i="5"/>
  <c r="I158" i="5"/>
  <c r="A157" i="5" s="1"/>
  <c r="A163" i="5" s="1"/>
  <c r="B163" i="5" s="1"/>
  <c r="D159" i="5"/>
  <c r="H159" i="5"/>
  <c r="I197" i="5"/>
  <c r="A196" i="5" s="1"/>
  <c r="A202" i="5" s="1"/>
  <c r="D198" i="5"/>
  <c r="H198" i="5"/>
  <c r="I236" i="5"/>
  <c r="A235" i="5" s="1"/>
  <c r="A241" i="5" s="1"/>
  <c r="A242" i="5" s="1"/>
  <c r="B242" i="5" s="1"/>
  <c r="D237" i="5"/>
  <c r="H237" i="5"/>
  <c r="I275" i="5"/>
  <c r="A274" i="5" s="1"/>
  <c r="A280" i="5" s="1"/>
  <c r="D276" i="5"/>
  <c r="H276" i="5"/>
  <c r="I314" i="5"/>
  <c r="A313" i="5" s="1"/>
  <c r="A319" i="5" s="1"/>
  <c r="A320" i="5" s="1"/>
  <c r="B320" i="5" s="1"/>
  <c r="D315" i="5"/>
  <c r="H315" i="5"/>
  <c r="I353" i="5"/>
  <c r="A352" i="5" s="1"/>
  <c r="A358" i="5" s="1"/>
  <c r="D354" i="5"/>
  <c r="H354" i="5"/>
  <c r="I392" i="5"/>
  <c r="A391" i="5" s="1"/>
  <c r="A397" i="5" s="1"/>
  <c r="A398" i="5" s="1"/>
  <c r="G398" i="5" s="1"/>
  <c r="D393" i="5"/>
  <c r="H393" i="5"/>
  <c r="I431" i="5"/>
  <c r="A430" i="5" s="1"/>
  <c r="A436" i="5" s="1"/>
  <c r="D432" i="5"/>
  <c r="H432" i="5"/>
  <c r="I2" i="4"/>
  <c r="A1" i="4" s="1"/>
  <c r="D3" i="4"/>
  <c r="H3" i="4"/>
  <c r="I41" i="4"/>
  <c r="A40" i="4" s="1"/>
  <c r="A46" i="4" s="1"/>
  <c r="D42" i="4"/>
  <c r="H42" i="4"/>
  <c r="I80" i="4"/>
  <c r="A79" i="4" s="1"/>
  <c r="A85" i="4" s="1"/>
  <c r="A86" i="4" s="1"/>
  <c r="D81" i="4"/>
  <c r="H81" i="4"/>
  <c r="I119" i="4"/>
  <c r="A118" i="4" s="1"/>
  <c r="A124" i="4" s="1"/>
  <c r="D120" i="4"/>
  <c r="H120" i="4"/>
  <c r="I158" i="4"/>
  <c r="A157" i="4" s="1"/>
  <c r="A163" i="4" s="1"/>
  <c r="D159" i="4"/>
  <c r="H159" i="4"/>
  <c r="I197" i="4"/>
  <c r="A196" i="4" s="1"/>
  <c r="A202" i="4" s="1"/>
  <c r="G202" i="4" s="1"/>
  <c r="D198" i="4"/>
  <c r="H198" i="4"/>
  <c r="I236" i="4"/>
  <c r="A235" i="4" s="1"/>
  <c r="A241" i="4" s="1"/>
  <c r="D237" i="4"/>
  <c r="H237" i="4"/>
  <c r="I275" i="4"/>
  <c r="A274" i="4" s="1"/>
  <c r="A280" i="4" s="1"/>
  <c r="D276" i="4"/>
  <c r="H276" i="4"/>
  <c r="I314" i="4"/>
  <c r="A313" i="4" s="1"/>
  <c r="A319" i="4" s="1"/>
  <c r="D315" i="4"/>
  <c r="H315" i="4"/>
  <c r="I353" i="4"/>
  <c r="A352" i="4" s="1"/>
  <c r="A358" i="4" s="1"/>
  <c r="D354" i="4"/>
  <c r="H354" i="4"/>
  <c r="I392" i="4"/>
  <c r="A391" i="4" s="1"/>
  <c r="A397" i="4" s="1"/>
  <c r="G397" i="4" s="1"/>
  <c r="D393" i="4"/>
  <c r="H393" i="4"/>
  <c r="I431" i="4"/>
  <c r="A430" i="4" s="1"/>
  <c r="A436" i="4" s="1"/>
  <c r="B436" i="4" s="1"/>
  <c r="D432" i="4"/>
  <c r="H432" i="4"/>
  <c r="D6" i="3"/>
  <c r="E6" i="3"/>
  <c r="C7" i="3"/>
  <c r="D7" i="3"/>
  <c r="E7" i="3"/>
  <c r="F7" i="3"/>
  <c r="K7" i="3"/>
  <c r="L7" i="3"/>
  <c r="M7" i="3"/>
  <c r="N7" i="3"/>
  <c r="O7" i="3"/>
  <c r="C8" i="3"/>
  <c r="D8" i="3"/>
  <c r="E8" i="3"/>
  <c r="F8" i="3"/>
  <c r="G8" i="3"/>
  <c r="H8" i="3"/>
  <c r="I8" i="3"/>
  <c r="J8" i="3"/>
  <c r="K8" i="3"/>
  <c r="L8" i="3"/>
  <c r="M8" i="3"/>
  <c r="N8" i="3"/>
  <c r="O8" i="3"/>
  <c r="C9" i="3"/>
  <c r="D9" i="3"/>
  <c r="E9" i="3"/>
  <c r="F9" i="3"/>
  <c r="G9" i="3"/>
  <c r="H9" i="3"/>
  <c r="I9" i="3"/>
  <c r="J9" i="3"/>
  <c r="K9" i="3"/>
  <c r="L9" i="3"/>
  <c r="M9" i="3"/>
  <c r="N9" i="3"/>
  <c r="O9" i="3"/>
  <c r="C10" i="3"/>
  <c r="D10" i="3"/>
  <c r="E10" i="3"/>
  <c r="F10" i="3"/>
  <c r="G10" i="3"/>
  <c r="H10" i="3"/>
  <c r="I10" i="3"/>
  <c r="J10" i="3"/>
  <c r="K10" i="3"/>
  <c r="M10" i="3"/>
  <c r="N10" i="3"/>
  <c r="O10" i="3"/>
  <c r="C11" i="3"/>
  <c r="D11" i="3"/>
  <c r="E11" i="3"/>
  <c r="F11" i="3"/>
  <c r="G11" i="3"/>
  <c r="H11" i="3"/>
  <c r="I11" i="3"/>
  <c r="J11" i="3"/>
  <c r="K11" i="3"/>
  <c r="L11" i="3"/>
  <c r="M11" i="3"/>
  <c r="N11" i="3"/>
  <c r="O11" i="3"/>
  <c r="C12" i="3"/>
  <c r="D12" i="3"/>
  <c r="E12" i="3"/>
  <c r="F12" i="3"/>
  <c r="G12" i="3"/>
  <c r="H12" i="3"/>
  <c r="I12" i="3"/>
  <c r="J12" i="3"/>
  <c r="K12" i="3"/>
  <c r="L12" i="3"/>
  <c r="M12" i="3"/>
  <c r="N12" i="3"/>
  <c r="O12" i="3"/>
  <c r="C13" i="3"/>
  <c r="D13" i="3"/>
  <c r="E13" i="3"/>
  <c r="F13" i="3"/>
  <c r="G13" i="3"/>
  <c r="H13" i="3"/>
  <c r="I13" i="3"/>
  <c r="J13" i="3"/>
  <c r="K13" i="3"/>
  <c r="L13" i="3"/>
  <c r="M13" i="3"/>
  <c r="N13" i="3"/>
  <c r="O13" i="3"/>
  <c r="C14" i="3"/>
  <c r="D14" i="3"/>
  <c r="E14" i="3"/>
  <c r="F14" i="3"/>
  <c r="G14" i="3"/>
  <c r="H14" i="3"/>
  <c r="I14" i="3"/>
  <c r="J14" i="3"/>
  <c r="K14" i="3"/>
  <c r="L14" i="3"/>
  <c r="M14" i="3"/>
  <c r="N14" i="3"/>
  <c r="O14" i="3"/>
  <c r="C15" i="3"/>
  <c r="D15" i="3"/>
  <c r="E15" i="3"/>
  <c r="F15" i="3"/>
  <c r="G15" i="3"/>
  <c r="H15" i="3"/>
  <c r="I15" i="3"/>
  <c r="J15" i="3"/>
  <c r="K15" i="3"/>
  <c r="L15" i="3"/>
  <c r="M15" i="3"/>
  <c r="N15" i="3"/>
  <c r="O15" i="3"/>
  <c r="E2" i="1"/>
  <c r="A47" i="13"/>
  <c r="B47" i="13" s="1"/>
  <c r="S15" i="3" l="1"/>
  <c r="S12" i="3"/>
  <c r="U12" i="3" s="1"/>
  <c r="S14" i="3"/>
  <c r="U14" i="3" s="1"/>
  <c r="S13" i="3"/>
  <c r="U13" i="3" s="1"/>
  <c r="S11" i="3"/>
  <c r="U11" i="3" s="1"/>
  <c r="S8" i="3"/>
  <c r="U8" i="3" s="1"/>
  <c r="S10" i="3"/>
  <c r="U10" i="3" s="1"/>
  <c r="S9" i="3"/>
  <c r="U9" i="3" s="1"/>
  <c r="U15" i="3"/>
  <c r="A398" i="11"/>
  <c r="B398" i="11" s="1"/>
  <c r="A164" i="13"/>
  <c r="B164" i="13" s="1"/>
  <c r="G85" i="13"/>
  <c r="B397" i="13"/>
  <c r="A8" i="12"/>
  <c r="A9" i="12" s="1"/>
  <c r="G85" i="11"/>
  <c r="A398" i="12"/>
  <c r="B398" i="12" s="1"/>
  <c r="A242" i="10"/>
  <c r="B242" i="10" s="1"/>
  <c r="A86" i="7"/>
  <c r="B86" i="7" s="1"/>
  <c r="G7" i="12"/>
  <c r="G397" i="13"/>
  <c r="G46" i="12"/>
  <c r="B280" i="12"/>
  <c r="G124" i="13"/>
  <c r="A242" i="13"/>
  <c r="B242" i="13" s="1"/>
  <c r="G85" i="12"/>
  <c r="A125" i="10"/>
  <c r="B125" i="10" s="1"/>
  <c r="B85" i="9"/>
  <c r="B163" i="13"/>
  <c r="G241" i="13"/>
  <c r="A359" i="13"/>
  <c r="B359" i="13" s="1"/>
  <c r="B397" i="11"/>
  <c r="A86" i="13"/>
  <c r="B86" i="13" s="1"/>
  <c r="B280" i="11"/>
  <c r="A7" i="4"/>
  <c r="B7" i="4" s="1"/>
  <c r="B85" i="11"/>
  <c r="G85" i="8"/>
  <c r="B241" i="10"/>
  <c r="A86" i="12"/>
  <c r="B86" i="12" s="1"/>
  <c r="G397" i="12"/>
  <c r="G397" i="10"/>
  <c r="A86" i="9"/>
  <c r="B86" i="9" s="1"/>
  <c r="A398" i="9"/>
  <c r="A399" i="9" s="1"/>
  <c r="B163" i="8"/>
  <c r="G241" i="8"/>
  <c r="A242" i="8"/>
  <c r="G242" i="8" s="1"/>
  <c r="B397" i="10"/>
  <c r="G7" i="8"/>
  <c r="G319" i="8"/>
  <c r="G85" i="7"/>
  <c r="G280" i="9"/>
  <c r="B7" i="8"/>
  <c r="G281" i="10"/>
  <c r="A282" i="10"/>
  <c r="B282" i="10" s="1"/>
  <c r="B281" i="10"/>
  <c r="A203" i="7"/>
  <c r="A204" i="7" s="1"/>
  <c r="B204" i="7" s="1"/>
  <c r="G319" i="5"/>
  <c r="G358" i="13"/>
  <c r="G203" i="9"/>
  <c r="B202" i="7"/>
  <c r="G436" i="13"/>
  <c r="B46" i="12"/>
  <c r="B280" i="9"/>
  <c r="G124" i="10"/>
  <c r="A204" i="9"/>
  <c r="G204" i="9" s="1"/>
  <c r="G397" i="7"/>
  <c r="G202" i="9"/>
  <c r="B436" i="13"/>
  <c r="G46" i="13"/>
  <c r="G280" i="12"/>
  <c r="A281" i="11"/>
  <c r="A282" i="11" s="1"/>
  <c r="B124" i="13"/>
  <c r="B280" i="8"/>
  <c r="G124" i="7"/>
  <c r="B280" i="10"/>
  <c r="A359" i="11"/>
  <c r="A360" i="11" s="1"/>
  <c r="B360" i="11" s="1"/>
  <c r="G280" i="10"/>
  <c r="A281" i="8"/>
  <c r="A282" i="8" s="1"/>
  <c r="G282" i="8" s="1"/>
  <c r="B46" i="7"/>
  <c r="G358" i="11"/>
  <c r="G358" i="6"/>
  <c r="G436" i="6"/>
  <c r="B202" i="9"/>
  <c r="G124" i="6"/>
  <c r="A437" i="6"/>
  <c r="B437" i="6" s="1"/>
  <c r="A243" i="5"/>
  <c r="A244" i="5" s="1"/>
  <c r="B244" i="5" s="1"/>
  <c r="B124" i="7"/>
  <c r="G281" i="12"/>
  <c r="B319" i="5"/>
  <c r="A86" i="8"/>
  <c r="A87" i="8" s="1"/>
  <c r="G87" i="8" s="1"/>
  <c r="B319" i="8"/>
  <c r="A398" i="7"/>
  <c r="B398" i="7" s="1"/>
  <c r="A359" i="6"/>
  <c r="G359" i="6" s="1"/>
  <c r="B397" i="9"/>
  <c r="G7" i="6"/>
  <c r="A283" i="6"/>
  <c r="G283" i="6" s="1"/>
  <c r="G125" i="10"/>
  <c r="B241" i="5"/>
  <c r="B124" i="6"/>
  <c r="A164" i="7"/>
  <c r="A165" i="7" s="1"/>
  <c r="G165" i="7" s="1"/>
  <c r="A164" i="8"/>
  <c r="A165" i="8" s="1"/>
  <c r="B165" i="8" s="1"/>
  <c r="A47" i="7"/>
  <c r="A48" i="7" s="1"/>
  <c r="G8" i="12"/>
  <c r="G319" i="4"/>
  <c r="A320" i="4"/>
  <c r="B320" i="4" s="1"/>
  <c r="A321" i="8"/>
  <c r="G321" i="8" s="1"/>
  <c r="B397" i="5"/>
  <c r="G359" i="13"/>
  <c r="G163" i="7"/>
  <c r="G282" i="6"/>
  <c r="B398" i="5"/>
  <c r="G85" i="5"/>
  <c r="B85" i="5"/>
  <c r="G280" i="6"/>
  <c r="G281" i="6"/>
  <c r="G320" i="5"/>
  <c r="B398" i="13"/>
  <c r="A126" i="10"/>
  <c r="B126" i="10" s="1"/>
  <c r="G398" i="11"/>
  <c r="B86" i="11"/>
  <c r="G47" i="13"/>
  <c r="B241" i="11"/>
  <c r="G241" i="11"/>
  <c r="A242" i="11"/>
  <c r="A359" i="12"/>
  <c r="G359" i="12" s="1"/>
  <c r="B358" i="12"/>
  <c r="G358" i="12"/>
  <c r="B85" i="6"/>
  <c r="A86" i="6"/>
  <c r="G86" i="6" s="1"/>
  <c r="G85" i="6"/>
  <c r="A321" i="5"/>
  <c r="G321" i="5" s="1"/>
  <c r="B281" i="12"/>
  <c r="B8" i="12"/>
  <c r="B280" i="6"/>
  <c r="B281" i="6"/>
  <c r="A8" i="6"/>
  <c r="G8" i="6" s="1"/>
  <c r="G86" i="9"/>
  <c r="G319" i="13"/>
  <c r="B319" i="13"/>
  <c r="A320" i="13"/>
  <c r="A321" i="13" s="1"/>
  <c r="A10" i="12"/>
  <c r="A11" i="12" s="1"/>
  <c r="G9" i="12"/>
  <c r="B9" i="12"/>
  <c r="G358" i="9"/>
  <c r="B358" i="9"/>
  <c r="A359" i="9"/>
  <c r="A360" i="9" s="1"/>
  <c r="G360" i="9" s="1"/>
  <c r="B46" i="9"/>
  <c r="A47" i="9"/>
  <c r="A48" i="9" s="1"/>
  <c r="A49" i="9" s="1"/>
  <c r="G49" i="9" s="1"/>
  <c r="G46" i="9"/>
  <c r="B7" i="7"/>
  <c r="G7" i="7"/>
  <c r="A8" i="7"/>
  <c r="B8" i="7" s="1"/>
  <c r="G280" i="4"/>
  <c r="A281" i="4"/>
  <c r="A282" i="4" s="1"/>
  <c r="B282" i="4" s="1"/>
  <c r="B280" i="4"/>
  <c r="A203" i="8"/>
  <c r="B202" i="8"/>
  <c r="G202" i="8"/>
  <c r="A126" i="6"/>
  <c r="A127" i="6" s="1"/>
  <c r="B127" i="6" s="1"/>
  <c r="A9" i="13"/>
  <c r="B9" i="13" s="1"/>
  <c r="G242" i="5"/>
  <c r="A399" i="5"/>
  <c r="B399" i="5" s="1"/>
  <c r="G241" i="5"/>
  <c r="B8" i="13"/>
  <c r="A87" i="11"/>
  <c r="B87" i="11" s="1"/>
  <c r="G320" i="8"/>
  <c r="G436" i="10"/>
  <c r="A437" i="10"/>
  <c r="G437" i="10" s="1"/>
  <c r="B202" i="10"/>
  <c r="A203" i="10"/>
  <c r="G203" i="10" s="1"/>
  <c r="A437" i="11"/>
  <c r="G436" i="11"/>
  <c r="B436" i="11"/>
  <c r="A87" i="12"/>
  <c r="G87" i="12" s="1"/>
  <c r="B46" i="11"/>
  <c r="G46" i="11"/>
  <c r="A359" i="10"/>
  <c r="A360" i="10" s="1"/>
  <c r="G358" i="10"/>
  <c r="B358" i="10"/>
  <c r="A47" i="10"/>
  <c r="G46" i="10"/>
  <c r="A164" i="12"/>
  <c r="G163" i="12"/>
  <c r="G202" i="10"/>
  <c r="B280" i="7"/>
  <c r="A281" i="7"/>
  <c r="A282" i="7" s="1"/>
  <c r="G280" i="7"/>
  <c r="B124" i="11"/>
  <c r="A125" i="11"/>
  <c r="G124" i="11"/>
  <c r="A437" i="12"/>
  <c r="G436" i="12"/>
  <c r="B46" i="10"/>
  <c r="G163" i="4"/>
  <c r="A164" i="4"/>
  <c r="B164" i="4" s="1"/>
  <c r="B163" i="4"/>
  <c r="A87" i="5"/>
  <c r="G87" i="5" s="1"/>
  <c r="B86" i="5"/>
  <c r="G86" i="5"/>
  <c r="G163" i="6"/>
  <c r="A164" i="6"/>
  <c r="B163" i="6"/>
  <c r="G436" i="8"/>
  <c r="A437" i="8"/>
  <c r="G358" i="8"/>
  <c r="B358" i="8"/>
  <c r="A359" i="8"/>
  <c r="A360" i="8" s="1"/>
  <c r="B241" i="9"/>
  <c r="A242" i="9"/>
  <c r="G241" i="9"/>
  <c r="A164" i="9"/>
  <c r="B163" i="9"/>
  <c r="B436" i="10"/>
  <c r="A359" i="4"/>
  <c r="G358" i="4"/>
  <c r="B358" i="4"/>
  <c r="B46" i="8"/>
  <c r="G46" i="8"/>
  <c r="A47" i="8"/>
  <c r="G436" i="9"/>
  <c r="A437" i="9"/>
  <c r="B436" i="9"/>
  <c r="A320" i="10"/>
  <c r="B319" i="10"/>
  <c r="G7" i="10"/>
  <c r="B7" i="10"/>
  <c r="A8" i="10"/>
  <c r="A203" i="12"/>
  <c r="A204" i="12" s="1"/>
  <c r="G202" i="12"/>
  <c r="B124" i="12"/>
  <c r="G124" i="12"/>
  <c r="A125" i="12"/>
  <c r="A320" i="7"/>
  <c r="G319" i="7"/>
  <c r="A242" i="7"/>
  <c r="G241" i="7"/>
  <c r="B163" i="11"/>
  <c r="A164" i="11"/>
  <c r="A165" i="11" s="1"/>
  <c r="A203" i="13"/>
  <c r="B202" i="13"/>
  <c r="G202" i="13"/>
  <c r="B163" i="12"/>
  <c r="B202" i="4"/>
  <c r="A203" i="4"/>
  <c r="B46" i="5"/>
  <c r="G46" i="5"/>
  <c r="A47" i="5"/>
  <c r="G202" i="6"/>
  <c r="A203" i="6"/>
  <c r="B203" i="6" s="1"/>
  <c r="B202" i="6"/>
  <c r="A398" i="8"/>
  <c r="B398" i="8" s="1"/>
  <c r="B397" i="8"/>
  <c r="B124" i="9"/>
  <c r="G124" i="9"/>
  <c r="B319" i="4"/>
  <c r="A48" i="13"/>
  <c r="B48" i="13" s="1"/>
  <c r="P13" i="3"/>
  <c r="R13" i="3" s="1"/>
  <c r="P11" i="3"/>
  <c r="R11" i="3" s="1"/>
  <c r="P9" i="3"/>
  <c r="R9" i="3" s="1"/>
  <c r="G48" i="11"/>
  <c r="A49" i="11"/>
  <c r="G282" i="12"/>
  <c r="A283" i="12"/>
  <c r="G283" i="12" s="1"/>
  <c r="A87" i="4"/>
  <c r="G86" i="4"/>
  <c r="B86" i="4"/>
  <c r="G125" i="6"/>
  <c r="A399" i="10"/>
  <c r="A9" i="8"/>
  <c r="G47" i="11"/>
  <c r="P8" i="3"/>
  <c r="R8" i="3" s="1"/>
  <c r="E16" i="3"/>
  <c r="A399" i="13"/>
  <c r="A400" i="13" s="1"/>
  <c r="B398" i="10"/>
  <c r="B8" i="8"/>
  <c r="B47" i="11"/>
  <c r="P10" i="3"/>
  <c r="R10" i="3" s="1"/>
  <c r="G397" i="5"/>
  <c r="D16" i="3"/>
  <c r="P15" i="3"/>
  <c r="R15" i="3" s="1"/>
  <c r="P14" i="3"/>
  <c r="R14" i="3" s="1"/>
  <c r="G241" i="4"/>
  <c r="A242" i="4"/>
  <c r="B241" i="4"/>
  <c r="A125" i="4"/>
  <c r="B124" i="4"/>
  <c r="G124" i="4"/>
  <c r="G46" i="4"/>
  <c r="B46" i="4"/>
  <c r="A47" i="4"/>
  <c r="A437" i="5"/>
  <c r="B436" i="5"/>
  <c r="G436" i="5"/>
  <c r="G358" i="5"/>
  <c r="A359" i="5"/>
  <c r="B358" i="5"/>
  <c r="A281" i="5"/>
  <c r="G280" i="5"/>
  <c r="B280" i="5"/>
  <c r="A203" i="5"/>
  <c r="G202" i="5"/>
  <c r="B202" i="5"/>
  <c r="G124" i="5"/>
  <c r="B124" i="5"/>
  <c r="A125" i="5"/>
  <c r="G7" i="5"/>
  <c r="A8" i="5"/>
  <c r="B7" i="5"/>
  <c r="G397" i="6"/>
  <c r="B397" i="6"/>
  <c r="A398" i="6"/>
  <c r="A320" i="6"/>
  <c r="B319" i="6"/>
  <c r="G319" i="6"/>
  <c r="B241" i="6"/>
  <c r="G241" i="6"/>
  <c r="A242" i="6"/>
  <c r="A47" i="6"/>
  <c r="G46" i="6"/>
  <c r="B46" i="6"/>
  <c r="B436" i="7"/>
  <c r="A437" i="7"/>
  <c r="G436" i="7"/>
  <c r="A359" i="7"/>
  <c r="G358" i="7"/>
  <c r="B358" i="7"/>
  <c r="G124" i="8"/>
  <c r="A125" i="8"/>
  <c r="B124" i="8"/>
  <c r="A320" i="9"/>
  <c r="G319" i="9"/>
  <c r="B319" i="9"/>
  <c r="G163" i="10"/>
  <c r="B163" i="10"/>
  <c r="A164" i="10"/>
  <c r="B85" i="10"/>
  <c r="G85" i="10"/>
  <c r="A86" i="10"/>
  <c r="A203" i="11"/>
  <c r="B202" i="11"/>
  <c r="G202" i="11"/>
  <c r="B319" i="12"/>
  <c r="G319" i="12"/>
  <c r="A320" i="12"/>
  <c r="A242" i="12"/>
  <c r="G241" i="12"/>
  <c r="B241" i="12"/>
  <c r="B280" i="13"/>
  <c r="A281" i="13"/>
  <c r="G280" i="13"/>
  <c r="B282" i="12"/>
  <c r="B125" i="13"/>
  <c r="G125" i="13"/>
  <c r="A126" i="13"/>
  <c r="B8" i="9"/>
  <c r="G8" i="9"/>
  <c r="A9" i="9"/>
  <c r="G281" i="9"/>
  <c r="B281" i="9"/>
  <c r="G244" i="5"/>
  <c r="A282" i="9"/>
  <c r="A48" i="12"/>
  <c r="G47" i="12"/>
  <c r="B125" i="9"/>
  <c r="A126" i="9"/>
  <c r="G399" i="9"/>
  <c r="B399" i="9"/>
  <c r="A400" i="9"/>
  <c r="G164" i="13"/>
  <c r="A399" i="12"/>
  <c r="G242" i="10"/>
  <c r="A243" i="10"/>
  <c r="B125" i="7"/>
  <c r="A126" i="7"/>
  <c r="P12" i="3"/>
  <c r="R12" i="3" s="1"/>
  <c r="A398" i="4"/>
  <c r="B397" i="4"/>
  <c r="G320" i="11"/>
  <c r="A321" i="11"/>
  <c r="G86" i="13"/>
  <c r="A87" i="7"/>
  <c r="G125" i="7"/>
  <c r="G436" i="4"/>
  <c r="A437" i="4"/>
  <c r="G319" i="11"/>
  <c r="B319" i="11"/>
  <c r="G85" i="4"/>
  <c r="B85" i="4"/>
  <c r="A164" i="5"/>
  <c r="G163" i="5"/>
  <c r="B7" i="9"/>
  <c r="G7" i="9"/>
  <c r="A8" i="11"/>
  <c r="B7" i="11"/>
  <c r="B437" i="13"/>
  <c r="A438" i="13"/>
  <c r="B7" i="13"/>
  <c r="G7" i="13"/>
  <c r="A243" i="13" l="1"/>
  <c r="G243" i="13" s="1"/>
  <c r="A360" i="13"/>
  <c r="A361" i="13" s="1"/>
  <c r="B361" i="13" s="1"/>
  <c r="G86" i="7"/>
  <c r="A87" i="13"/>
  <c r="A165" i="13"/>
  <c r="A166" i="13" s="1"/>
  <c r="G242" i="13"/>
  <c r="A399" i="11"/>
  <c r="A400" i="11" s="1"/>
  <c r="A401" i="11" s="1"/>
  <c r="G401" i="11" s="1"/>
  <c r="A166" i="8"/>
  <c r="G166" i="8" s="1"/>
  <c r="G398" i="12"/>
  <c r="G8" i="7"/>
  <c r="A8" i="4"/>
  <c r="A9" i="4" s="1"/>
  <c r="A10" i="4" s="1"/>
  <c r="G10" i="4" s="1"/>
  <c r="B281" i="11"/>
  <c r="B204" i="9"/>
  <c r="G398" i="9"/>
  <c r="G7" i="4"/>
  <c r="G165" i="8"/>
  <c r="G86" i="12"/>
  <c r="G47" i="7"/>
  <c r="A400" i="5"/>
  <c r="B400" i="5" s="1"/>
  <c r="A87" i="9"/>
  <c r="A88" i="9" s="1"/>
  <c r="B88" i="9" s="1"/>
  <c r="B398" i="9"/>
  <c r="B47" i="7"/>
  <c r="B282" i="8"/>
  <c r="A438" i="6"/>
  <c r="A439" i="6" s="1"/>
  <c r="G399" i="5"/>
  <c r="A205" i="9"/>
  <c r="G205" i="9" s="1"/>
  <c r="G281" i="11"/>
  <c r="A399" i="7"/>
  <c r="B399" i="7" s="1"/>
  <c r="B8" i="6"/>
  <c r="G126" i="10"/>
  <c r="B86" i="6"/>
  <c r="A243" i="8"/>
  <c r="G243" i="8" s="1"/>
  <c r="B242" i="8"/>
  <c r="G359" i="9"/>
  <c r="B164" i="7"/>
  <c r="B359" i="6"/>
  <c r="A9" i="7"/>
  <c r="A10" i="7" s="1"/>
  <c r="A9" i="6"/>
  <c r="G9" i="6" s="1"/>
  <c r="G164" i="8"/>
  <c r="A127" i="10"/>
  <c r="B127" i="10" s="1"/>
  <c r="A360" i="6"/>
  <c r="A361" i="6" s="1"/>
  <c r="G281" i="8"/>
  <c r="A283" i="8"/>
  <c r="G283" i="8" s="1"/>
  <c r="A10" i="13"/>
  <c r="G10" i="13" s="1"/>
  <c r="A88" i="12"/>
  <c r="B88" i="12" s="1"/>
  <c r="A88" i="11"/>
  <c r="G88" i="11" s="1"/>
  <c r="G360" i="13"/>
  <c r="A362" i="13"/>
  <c r="B362" i="13" s="1"/>
  <c r="A283" i="10"/>
  <c r="B283" i="10" s="1"/>
  <c r="G282" i="10"/>
  <c r="B360" i="13"/>
  <c r="A322" i="8"/>
  <c r="A323" i="8" s="1"/>
  <c r="G323" i="8" s="1"/>
  <c r="B87" i="12"/>
  <c r="G360" i="11"/>
  <c r="B281" i="8"/>
  <c r="G359" i="11"/>
  <c r="B164" i="8"/>
  <c r="A284" i="6"/>
  <c r="B284" i="6" s="1"/>
  <c r="G87" i="11"/>
  <c r="G437" i="6"/>
  <c r="B165" i="7"/>
  <c r="A321" i="4"/>
  <c r="B321" i="4" s="1"/>
  <c r="B243" i="5"/>
  <c r="A166" i="7"/>
  <c r="G166" i="7" s="1"/>
  <c r="G164" i="7"/>
  <c r="G320" i="4"/>
  <c r="G243" i="5"/>
  <c r="G9" i="13"/>
  <c r="B281" i="4"/>
  <c r="G282" i="4"/>
  <c r="B321" i="8"/>
  <c r="G361" i="13"/>
  <c r="B359" i="11"/>
  <c r="A88" i="8"/>
  <c r="A89" i="8" s="1"/>
  <c r="B89" i="8" s="1"/>
  <c r="A361" i="11"/>
  <c r="B361" i="11" s="1"/>
  <c r="B203" i="7"/>
  <c r="G203" i="7"/>
  <c r="A245" i="5"/>
  <c r="G245" i="5" s="1"/>
  <c r="G398" i="7"/>
  <c r="G359" i="10"/>
  <c r="B10" i="12"/>
  <c r="B86" i="8"/>
  <c r="A87" i="6"/>
  <c r="G87" i="6" s="1"/>
  <c r="B360" i="9"/>
  <c r="G320" i="13"/>
  <c r="G204" i="7"/>
  <c r="B359" i="9"/>
  <c r="A283" i="4"/>
  <c r="G283" i="4" s="1"/>
  <c r="B87" i="8"/>
  <c r="G86" i="8"/>
  <c r="B47" i="9"/>
  <c r="G8" i="4"/>
  <c r="B87" i="5"/>
  <c r="B400" i="11"/>
  <c r="A205" i="7"/>
  <c r="G205" i="7" s="1"/>
  <c r="B359" i="10"/>
  <c r="A128" i="6"/>
  <c r="G128" i="6" s="1"/>
  <c r="G127" i="6"/>
  <c r="B283" i="6"/>
  <c r="B87" i="9"/>
  <c r="A284" i="12"/>
  <c r="B284" i="12" s="1"/>
  <c r="B283" i="12"/>
  <c r="G48" i="9"/>
  <c r="B48" i="9"/>
  <c r="B243" i="13"/>
  <c r="G281" i="4"/>
  <c r="G47" i="9"/>
  <c r="G398" i="8"/>
  <c r="A12" i="12"/>
  <c r="B12" i="12" s="1"/>
  <c r="G11" i="12"/>
  <c r="B11" i="12"/>
  <c r="G164" i="4"/>
  <c r="B320" i="13"/>
  <c r="G10" i="12"/>
  <c r="G48" i="13"/>
  <c r="G126" i="6"/>
  <c r="A360" i="12"/>
  <c r="B359" i="12"/>
  <c r="B126" i="6"/>
  <c r="A243" i="11"/>
  <c r="G242" i="11"/>
  <c r="B242" i="11"/>
  <c r="B321" i="5"/>
  <c r="A322" i="5"/>
  <c r="A399" i="8"/>
  <c r="B399" i="8" s="1"/>
  <c r="G88" i="9"/>
  <c r="B321" i="13"/>
  <c r="A322" i="13"/>
  <c r="B322" i="13" s="1"/>
  <c r="G321" i="13"/>
  <c r="A88" i="5"/>
  <c r="A89" i="5" s="1"/>
  <c r="A165" i="4"/>
  <c r="G165" i="4" s="1"/>
  <c r="A244" i="13"/>
  <c r="A245" i="13" s="1"/>
  <c r="A361" i="9"/>
  <c r="B361" i="9" s="1"/>
  <c r="B203" i="8"/>
  <c r="G203" i="8"/>
  <c r="A204" i="8"/>
  <c r="A9" i="10"/>
  <c r="B8" i="10"/>
  <c r="G8" i="10"/>
  <c r="A438" i="9"/>
  <c r="B437" i="9"/>
  <c r="G437" i="9"/>
  <c r="B359" i="8"/>
  <c r="G359" i="8"/>
  <c r="B164" i="6"/>
  <c r="A165" i="6"/>
  <c r="G164" i="6"/>
  <c r="B203" i="10"/>
  <c r="A204" i="10"/>
  <c r="A204" i="4"/>
  <c r="B203" i="4"/>
  <c r="G203" i="4"/>
  <c r="A126" i="12"/>
  <c r="G125" i="12"/>
  <c r="B125" i="12"/>
  <c r="G359" i="4"/>
  <c r="B359" i="4"/>
  <c r="A360" i="4"/>
  <c r="A126" i="11"/>
  <c r="G125" i="11"/>
  <c r="B125" i="11"/>
  <c r="B47" i="10"/>
  <c r="A48" i="10"/>
  <c r="G47" i="10"/>
  <c r="A204" i="6"/>
  <c r="G203" i="6"/>
  <c r="B242" i="7"/>
  <c r="A243" i="7"/>
  <c r="G242" i="7"/>
  <c r="G47" i="8"/>
  <c r="B47" i="8"/>
  <c r="A48" i="8"/>
  <c r="A165" i="9"/>
  <c r="G164" i="9"/>
  <c r="B164" i="9"/>
  <c r="B437" i="10"/>
  <c r="A438" i="10"/>
  <c r="B49" i="9"/>
  <c r="G437" i="8"/>
  <c r="A438" i="8"/>
  <c r="B437" i="8"/>
  <c r="A50" i="9"/>
  <c r="B50" i="9" s="1"/>
  <c r="G47" i="5"/>
  <c r="A48" i="5"/>
  <c r="B47" i="5"/>
  <c r="G203" i="13"/>
  <c r="B203" i="13"/>
  <c r="A204" i="13"/>
  <c r="G320" i="7"/>
  <c r="A321" i="7"/>
  <c r="B320" i="7"/>
  <c r="G320" i="10"/>
  <c r="B320" i="10"/>
  <c r="A321" i="10"/>
  <c r="B242" i="9"/>
  <c r="G242" i="9"/>
  <c r="A243" i="9"/>
  <c r="B281" i="7"/>
  <c r="G281" i="7"/>
  <c r="A49" i="13"/>
  <c r="A50" i="13" s="1"/>
  <c r="B164" i="11"/>
  <c r="G164" i="11"/>
  <c r="B203" i="12"/>
  <c r="G203" i="12"/>
  <c r="A438" i="12"/>
  <c r="B437" i="12"/>
  <c r="G437" i="12"/>
  <c r="A165" i="12"/>
  <c r="G164" i="12"/>
  <c r="B164" i="12"/>
  <c r="B437" i="11"/>
  <c r="G437" i="11"/>
  <c r="A438" i="11"/>
  <c r="A10" i="8"/>
  <c r="B9" i="8"/>
  <c r="G9" i="8"/>
  <c r="A400" i="10"/>
  <c r="B399" i="10"/>
  <c r="G399" i="10"/>
  <c r="B401" i="11"/>
  <c r="G204" i="12"/>
  <c r="A205" i="12"/>
  <c r="B204" i="12"/>
  <c r="G399" i="13"/>
  <c r="B399" i="13"/>
  <c r="A88" i="4"/>
  <c r="G87" i="4"/>
  <c r="B87" i="4"/>
  <c r="A50" i="11"/>
  <c r="G49" i="11"/>
  <c r="B49" i="11"/>
  <c r="G126" i="7"/>
  <c r="B126" i="7"/>
  <c r="A127" i="7"/>
  <c r="A400" i="7"/>
  <c r="B126" i="13"/>
  <c r="G126" i="13"/>
  <c r="A127" i="13"/>
  <c r="B8" i="11"/>
  <c r="G8" i="11"/>
  <c r="A9" i="11"/>
  <c r="B126" i="9"/>
  <c r="A127" i="9"/>
  <c r="G126" i="9"/>
  <c r="G87" i="13"/>
  <c r="A88" i="13"/>
  <c r="B87" i="13"/>
  <c r="G243" i="10"/>
  <c r="B243" i="10"/>
  <c r="A244" i="10"/>
  <c r="G164" i="5"/>
  <c r="B164" i="5"/>
  <c r="A165" i="5"/>
  <c r="A322" i="11"/>
  <c r="B321" i="11"/>
  <c r="G321" i="11"/>
  <c r="B400" i="13"/>
  <c r="G400" i="13"/>
  <c r="A401" i="13"/>
  <c r="B320" i="9"/>
  <c r="A321" i="9"/>
  <c r="G320" i="9"/>
  <c r="G359" i="7"/>
  <c r="B359" i="7"/>
  <c r="A360" i="7"/>
  <c r="A48" i="6"/>
  <c r="G47" i="6"/>
  <c r="B47" i="6"/>
  <c r="B320" i="6"/>
  <c r="A321" i="6"/>
  <c r="G320" i="6"/>
  <c r="A204" i="5"/>
  <c r="G203" i="5"/>
  <c r="B203" i="5"/>
  <c r="G165" i="13"/>
  <c r="B165" i="13"/>
  <c r="B164" i="10"/>
  <c r="A165" i="10"/>
  <c r="G164" i="10"/>
  <c r="B242" i="6"/>
  <c r="G242" i="6"/>
  <c r="A243" i="6"/>
  <c r="A399" i="6"/>
  <c r="B398" i="6"/>
  <c r="G398" i="6"/>
  <c r="B125" i="5"/>
  <c r="A126" i="5"/>
  <c r="G125" i="5"/>
  <c r="G125" i="8"/>
  <c r="B125" i="8"/>
  <c r="A126" i="8"/>
  <c r="B437" i="7"/>
  <c r="G437" i="7"/>
  <c r="A438" i="7"/>
  <c r="B360" i="10"/>
  <c r="A361" i="10"/>
  <c r="G360" i="10"/>
  <c r="A243" i="12"/>
  <c r="G242" i="12"/>
  <c r="B242" i="12"/>
  <c r="G281" i="5"/>
  <c r="A282" i="5"/>
  <c r="B281" i="5"/>
  <c r="G437" i="5"/>
  <c r="A438" i="5"/>
  <c r="B437" i="5"/>
  <c r="A126" i="4"/>
  <c r="G125" i="4"/>
  <c r="B125" i="4"/>
  <c r="B398" i="4"/>
  <c r="G398" i="4"/>
  <c r="A399" i="4"/>
  <c r="G165" i="11"/>
  <c r="A166" i="11"/>
  <c r="B165" i="11"/>
  <c r="A204" i="11"/>
  <c r="G203" i="11"/>
  <c r="B203" i="11"/>
  <c r="G48" i="7"/>
  <c r="B48" i="7"/>
  <c r="A49" i="7"/>
  <c r="G88" i="12"/>
  <c r="B9" i="9"/>
  <c r="G9" i="9"/>
  <c r="A10" i="9"/>
  <c r="G320" i="12"/>
  <c r="B320" i="12"/>
  <c r="A321" i="12"/>
  <c r="A87" i="10"/>
  <c r="G86" i="10"/>
  <c r="B86" i="10"/>
  <c r="A48" i="4"/>
  <c r="G47" i="4"/>
  <c r="B47" i="4"/>
  <c r="B87" i="7"/>
  <c r="A88" i="7"/>
  <c r="G87" i="7"/>
  <c r="A401" i="9"/>
  <c r="B400" i="9"/>
  <c r="G400" i="9"/>
  <c r="B438" i="13"/>
  <c r="A439" i="13"/>
  <c r="G438" i="13"/>
  <c r="A438" i="4"/>
  <c r="G437" i="4"/>
  <c r="B437" i="4"/>
  <c r="B360" i="8"/>
  <c r="A361" i="8"/>
  <c r="G360" i="8"/>
  <c r="G399" i="12"/>
  <c r="A400" i="12"/>
  <c r="B399" i="12"/>
  <c r="G282" i="11"/>
  <c r="A283" i="11"/>
  <c r="B282" i="11"/>
  <c r="A283" i="7"/>
  <c r="B282" i="7"/>
  <c r="G282" i="7"/>
  <c r="A49" i="12"/>
  <c r="G48" i="12"/>
  <c r="B48" i="12"/>
  <c r="A283" i="9"/>
  <c r="B282" i="9"/>
  <c r="G282" i="9"/>
  <c r="G281" i="13"/>
  <c r="B281" i="13"/>
  <c r="A282" i="13"/>
  <c r="B8" i="5"/>
  <c r="G8" i="5"/>
  <c r="A9" i="5"/>
  <c r="A360" i="5"/>
  <c r="B359" i="5"/>
  <c r="G359" i="5"/>
  <c r="G242" i="4"/>
  <c r="A243" i="4"/>
  <c r="B242" i="4"/>
  <c r="A11" i="4" l="1"/>
  <c r="B166" i="8"/>
  <c r="B399" i="11"/>
  <c r="G9" i="4"/>
  <c r="A167" i="8"/>
  <c r="G399" i="11"/>
  <c r="B10" i="4"/>
  <c r="A402" i="11"/>
  <c r="G402" i="11" s="1"/>
  <c r="A89" i="9"/>
  <c r="A90" i="9" s="1"/>
  <c r="G400" i="11"/>
  <c r="B9" i="4"/>
  <c r="G400" i="5"/>
  <c r="A401" i="5"/>
  <c r="B438" i="6"/>
  <c r="G438" i="6"/>
  <c r="A284" i="8"/>
  <c r="B283" i="8"/>
  <c r="A89" i="12"/>
  <c r="B89" i="12" s="1"/>
  <c r="B8" i="4"/>
  <c r="G399" i="7"/>
  <c r="G87" i="9"/>
  <c r="A284" i="10"/>
  <c r="G284" i="10" s="1"/>
  <c r="G9" i="7"/>
  <c r="B9" i="7"/>
  <c r="G283" i="10"/>
  <c r="B205" i="9"/>
  <c r="G321" i="4"/>
  <c r="A206" i="9"/>
  <c r="B206" i="9" s="1"/>
  <c r="B88" i="11"/>
  <c r="A89" i="11"/>
  <c r="G89" i="11" s="1"/>
  <c r="B322" i="8"/>
  <c r="G322" i="8"/>
  <c r="A322" i="4"/>
  <c r="G322" i="4" s="1"/>
  <c r="A11" i="13"/>
  <c r="G11" i="13" s="1"/>
  <c r="B10" i="13"/>
  <c r="A128" i="10"/>
  <c r="A129" i="10" s="1"/>
  <c r="A244" i="8"/>
  <c r="G127" i="10"/>
  <c r="B243" i="8"/>
  <c r="B323" i="8"/>
  <c r="G284" i="12"/>
  <c r="B9" i="6"/>
  <c r="G362" i="13"/>
  <c r="A285" i="12"/>
  <c r="B285" i="12" s="1"/>
  <c r="A10" i="6"/>
  <c r="G10" i="6" s="1"/>
  <c r="A363" i="13"/>
  <c r="A364" i="13" s="1"/>
  <c r="A246" i="5"/>
  <c r="A247" i="5" s="1"/>
  <c r="G361" i="11"/>
  <c r="B166" i="7"/>
  <c r="G360" i="6"/>
  <c r="B87" i="6"/>
  <c r="B360" i="6"/>
  <c r="A324" i="8"/>
  <c r="A325" i="8" s="1"/>
  <c r="G325" i="8" s="1"/>
  <c r="A285" i="6"/>
  <c r="B285" i="6" s="1"/>
  <c r="A167" i="7"/>
  <c r="A168" i="7" s="1"/>
  <c r="A90" i="8"/>
  <c r="A91" i="8" s="1"/>
  <c r="G91" i="8" s="1"/>
  <c r="G89" i="9"/>
  <c r="G89" i="8"/>
  <c r="A88" i="6"/>
  <c r="B88" i="6" s="1"/>
  <c r="B205" i="7"/>
  <c r="G284" i="6"/>
  <c r="A284" i="4"/>
  <c r="G284" i="4" s="1"/>
  <c r="G12" i="12"/>
  <c r="A206" i="7"/>
  <c r="B206" i="7" s="1"/>
  <c r="A362" i="11"/>
  <c r="B283" i="4"/>
  <c r="A13" i="12"/>
  <c r="G13" i="12" s="1"/>
  <c r="B245" i="5"/>
  <c r="G88" i="8"/>
  <c r="B88" i="8"/>
  <c r="A166" i="4"/>
  <c r="G166" i="4" s="1"/>
  <c r="G50" i="9"/>
  <c r="A129" i="6"/>
  <c r="G129" i="6" s="1"/>
  <c r="B128" i="6"/>
  <c r="G244" i="13"/>
  <c r="G11" i="4"/>
  <c r="B11" i="4"/>
  <c r="A12" i="4"/>
  <c r="A51" i="9"/>
  <c r="G51" i="9" s="1"/>
  <c r="A400" i="8"/>
  <c r="B400" i="8" s="1"/>
  <c r="A362" i="9"/>
  <c r="A363" i="9" s="1"/>
  <c r="G399" i="8"/>
  <c r="G88" i="5"/>
  <c r="B88" i="5"/>
  <c r="B244" i="13"/>
  <c r="B165" i="4"/>
  <c r="G360" i="12"/>
  <c r="B360" i="12"/>
  <c r="A361" i="12"/>
  <c r="G361" i="9"/>
  <c r="G243" i="11"/>
  <c r="B243" i="11"/>
  <c r="A244" i="11"/>
  <c r="B322" i="5"/>
  <c r="A323" i="5"/>
  <c r="G322" i="5"/>
  <c r="G49" i="13"/>
  <c r="G322" i="13"/>
  <c r="A323" i="13"/>
  <c r="B49" i="13"/>
  <c r="B204" i="8"/>
  <c r="G204" i="8"/>
  <c r="A205" i="8"/>
  <c r="B321" i="7"/>
  <c r="G321" i="7"/>
  <c r="A322" i="7"/>
  <c r="G438" i="8"/>
  <c r="B438" i="8"/>
  <c r="A439" i="8"/>
  <c r="G165" i="12"/>
  <c r="A166" i="12"/>
  <c r="B165" i="12"/>
  <c r="A322" i="10"/>
  <c r="B321" i="10"/>
  <c r="G321" i="10"/>
  <c r="G204" i="13"/>
  <c r="A205" i="13"/>
  <c r="B204" i="13"/>
  <c r="B204" i="10"/>
  <c r="G204" i="10"/>
  <c r="A205" i="10"/>
  <c r="G9" i="10"/>
  <c r="B9" i="10"/>
  <c r="A10" i="10"/>
  <c r="B438" i="11"/>
  <c r="A439" i="11"/>
  <c r="G438" i="11"/>
  <c r="A49" i="10"/>
  <c r="B48" i="10"/>
  <c r="G48" i="10"/>
  <c r="A244" i="7"/>
  <c r="G243" i="7"/>
  <c r="B243" i="7"/>
  <c r="A127" i="11"/>
  <c r="B126" i="11"/>
  <c r="G126" i="11"/>
  <c r="A127" i="12"/>
  <c r="G126" i="12"/>
  <c r="B126" i="12"/>
  <c r="B438" i="12"/>
  <c r="A439" i="12"/>
  <c r="G438" i="12"/>
  <c r="G243" i="9"/>
  <c r="A244" i="9"/>
  <c r="B243" i="9"/>
  <c r="G165" i="9"/>
  <c r="B165" i="9"/>
  <c r="A166" i="9"/>
  <c r="A361" i="4"/>
  <c r="G360" i="4"/>
  <c r="B360" i="4"/>
  <c r="A166" i="6"/>
  <c r="G165" i="6"/>
  <c r="B165" i="6"/>
  <c r="A439" i="9"/>
  <c r="G438" i="9"/>
  <c r="B438" i="9"/>
  <c r="G48" i="5"/>
  <c r="B48" i="5"/>
  <c r="A49" i="5"/>
  <c r="G48" i="8"/>
  <c r="B48" i="8"/>
  <c r="A49" i="8"/>
  <c r="G361" i="6"/>
  <c r="A362" i="6"/>
  <c r="B361" i="6"/>
  <c r="A439" i="10"/>
  <c r="B438" i="10"/>
  <c r="G438" i="10"/>
  <c r="A205" i="6"/>
  <c r="B204" i="6"/>
  <c r="G204" i="6"/>
  <c r="G204" i="4"/>
  <c r="B204" i="4"/>
  <c r="A205" i="4"/>
  <c r="A403" i="11"/>
  <c r="A440" i="6"/>
  <c r="B439" i="6"/>
  <c r="G439" i="6"/>
  <c r="B50" i="11"/>
  <c r="A51" i="11"/>
  <c r="G50" i="11"/>
  <c r="B400" i="10"/>
  <c r="A401" i="10"/>
  <c r="G400" i="10"/>
  <c r="B10" i="7"/>
  <c r="A11" i="7"/>
  <c r="G10" i="7"/>
  <c r="A11" i="8"/>
  <c r="G10" i="8"/>
  <c r="B10" i="8"/>
  <c r="G88" i="4"/>
  <c r="A89" i="4"/>
  <c r="B88" i="4"/>
  <c r="A51" i="13"/>
  <c r="G50" i="13"/>
  <c r="B50" i="13"/>
  <c r="B205" i="12"/>
  <c r="A206" i="12"/>
  <c r="G205" i="12"/>
  <c r="G361" i="8"/>
  <c r="B361" i="8"/>
  <c r="A362" i="8"/>
  <c r="G90" i="9"/>
  <c r="B90" i="9"/>
  <c r="A91" i="9"/>
  <c r="B284" i="8"/>
  <c r="G284" i="8"/>
  <c r="A285" i="8"/>
  <c r="G49" i="7"/>
  <c r="B49" i="7"/>
  <c r="A50" i="7"/>
  <c r="A400" i="4"/>
  <c r="G399" i="4"/>
  <c r="B399" i="4"/>
  <c r="B283" i="9"/>
  <c r="A284" i="9"/>
  <c r="G283" i="9"/>
  <c r="A361" i="5"/>
  <c r="G360" i="5"/>
  <c r="B360" i="5"/>
  <c r="G438" i="4"/>
  <c r="A439" i="4"/>
  <c r="B438" i="4"/>
  <c r="G243" i="6"/>
  <c r="A244" i="6"/>
  <c r="B243" i="6"/>
  <c r="B165" i="10"/>
  <c r="G165" i="10"/>
  <c r="A166" i="10"/>
  <c r="B167" i="8"/>
  <c r="A168" i="8"/>
  <c r="G167" i="8"/>
  <c r="G9" i="11"/>
  <c r="A10" i="11"/>
  <c r="B9" i="11"/>
  <c r="B245" i="13"/>
  <c r="A246" i="13"/>
  <c r="G245" i="13"/>
  <c r="G166" i="11"/>
  <c r="A167" i="11"/>
  <c r="B166" i="11"/>
  <c r="A401" i="12"/>
  <c r="G400" i="12"/>
  <c r="B400" i="12"/>
  <c r="G88" i="7"/>
  <c r="A89" i="7"/>
  <c r="B88" i="7"/>
  <c r="G89" i="12"/>
  <c r="A205" i="11"/>
  <c r="B204" i="11"/>
  <c r="G204" i="11"/>
  <c r="G282" i="5"/>
  <c r="A283" i="5"/>
  <c r="B282" i="5"/>
  <c r="G243" i="12"/>
  <c r="B243" i="12"/>
  <c r="A244" i="12"/>
  <c r="A127" i="5"/>
  <c r="B126" i="5"/>
  <c r="G126" i="5"/>
  <c r="B204" i="5"/>
  <c r="G204" i="5"/>
  <c r="A205" i="5"/>
  <c r="G400" i="7"/>
  <c r="B400" i="7"/>
  <c r="A401" i="7"/>
  <c r="G126" i="4"/>
  <c r="A127" i="4"/>
  <c r="B126" i="4"/>
  <c r="B438" i="7"/>
  <c r="A439" i="7"/>
  <c r="G438" i="7"/>
  <c r="B321" i="9"/>
  <c r="A322" i="9"/>
  <c r="G321" i="9"/>
  <c r="G89" i="5"/>
  <c r="A90" i="5"/>
  <c r="B89" i="5"/>
  <c r="A49" i="6"/>
  <c r="G48" i="6"/>
  <c r="B48" i="6"/>
  <c r="G322" i="11"/>
  <c r="A323" i="11"/>
  <c r="B322" i="11"/>
  <c r="G88" i="13"/>
  <c r="B88" i="13"/>
  <c r="A89" i="13"/>
  <c r="B127" i="13"/>
  <c r="G127" i="13"/>
  <c r="A128" i="13"/>
  <c r="A128" i="7"/>
  <c r="G127" i="7"/>
  <c r="B127" i="7"/>
  <c r="A50" i="12"/>
  <c r="G49" i="12"/>
  <c r="B49" i="12"/>
  <c r="G9" i="5"/>
  <c r="B9" i="5"/>
  <c r="A10" i="5"/>
  <c r="B10" i="9"/>
  <c r="A11" i="9"/>
  <c r="G10" i="9"/>
  <c r="B283" i="11"/>
  <c r="G283" i="11"/>
  <c r="A284" i="11"/>
  <c r="B360" i="7"/>
  <c r="G360" i="7"/>
  <c r="A361" i="7"/>
  <c r="B401" i="13"/>
  <c r="A402" i="13"/>
  <c r="G401" i="13"/>
  <c r="B127" i="9"/>
  <c r="A128" i="9"/>
  <c r="G127" i="9"/>
  <c r="G243" i="4"/>
  <c r="B243" i="4"/>
  <c r="A244" i="4"/>
  <c r="G401" i="9"/>
  <c r="B401" i="9"/>
  <c r="A402" i="9"/>
  <c r="A283" i="13"/>
  <c r="G282" i="13"/>
  <c r="B282" i="13"/>
  <c r="B439" i="13"/>
  <c r="G439" i="13"/>
  <c r="A440" i="13"/>
  <c r="A88" i="10"/>
  <c r="G87" i="10"/>
  <c r="B87" i="10"/>
  <c r="B401" i="5"/>
  <c r="G401" i="5"/>
  <c r="A402" i="5"/>
  <c r="B438" i="5"/>
  <c r="G438" i="5"/>
  <c r="A439" i="5"/>
  <c r="A284" i="7"/>
  <c r="B283" i="7"/>
  <c r="G283" i="7"/>
  <c r="G48" i="4"/>
  <c r="A49" i="4"/>
  <c r="B48" i="4"/>
  <c r="A322" i="12"/>
  <c r="G321" i="12"/>
  <c r="B321" i="12"/>
  <c r="A362" i="10"/>
  <c r="G361" i="10"/>
  <c r="B361" i="10"/>
  <c r="G126" i="8"/>
  <c r="B126" i="8"/>
  <c r="A127" i="8"/>
  <c r="B399" i="6"/>
  <c r="G399" i="6"/>
  <c r="A400" i="6"/>
  <c r="A167" i="13"/>
  <c r="G166" i="13"/>
  <c r="B166" i="13"/>
  <c r="A322" i="6"/>
  <c r="B321" i="6"/>
  <c r="G321" i="6"/>
  <c r="B165" i="5"/>
  <c r="A166" i="5"/>
  <c r="G165" i="5"/>
  <c r="B244" i="10"/>
  <c r="A245" i="10"/>
  <c r="G244" i="10"/>
  <c r="G167" i="7"/>
  <c r="B402" i="11" l="1"/>
  <c r="B89" i="9"/>
  <c r="A90" i="12"/>
  <c r="G246" i="5"/>
  <c r="A90" i="11"/>
  <c r="A91" i="11" s="1"/>
  <c r="B246" i="5"/>
  <c r="B284" i="10"/>
  <c r="B325" i="8"/>
  <c r="A285" i="10"/>
  <c r="A286" i="10" s="1"/>
  <c r="G286" i="10" s="1"/>
  <c r="G128" i="10"/>
  <c r="B89" i="11"/>
  <c r="B322" i="4"/>
  <c r="B167" i="7"/>
  <c r="A286" i="12"/>
  <c r="A287" i="12" s="1"/>
  <c r="A207" i="9"/>
  <c r="G207" i="9" s="1"/>
  <c r="G206" i="9"/>
  <c r="B10" i="6"/>
  <c r="A323" i="4"/>
  <c r="A324" i="4" s="1"/>
  <c r="G285" i="12"/>
  <c r="A11" i="6"/>
  <c r="G11" i="6" s="1"/>
  <c r="A285" i="4"/>
  <c r="B285" i="4" s="1"/>
  <c r="B90" i="8"/>
  <c r="A89" i="6"/>
  <c r="A90" i="6" s="1"/>
  <c r="B128" i="10"/>
  <c r="A12" i="13"/>
  <c r="B12" i="13" s="1"/>
  <c r="B11" i="13"/>
  <c r="B51" i="9"/>
  <c r="G363" i="13"/>
  <c r="B244" i="8"/>
  <c r="G244" i="8"/>
  <c r="A245" i="8"/>
  <c r="A326" i="8"/>
  <c r="B326" i="8" s="1"/>
  <c r="B166" i="4"/>
  <c r="B363" i="13"/>
  <c r="G88" i="6"/>
  <c r="A286" i="6"/>
  <c r="B286" i="6" s="1"/>
  <c r="B324" i="8"/>
  <c r="G206" i="7"/>
  <c r="G90" i="8"/>
  <c r="B284" i="4"/>
  <c r="G285" i="6"/>
  <c r="G324" i="8"/>
  <c r="B91" i="8"/>
  <c r="A92" i="8"/>
  <c r="A93" i="8" s="1"/>
  <c r="A167" i="4"/>
  <c r="A168" i="4" s="1"/>
  <c r="A207" i="7"/>
  <c r="A208" i="7" s="1"/>
  <c r="A14" i="12"/>
  <c r="A15" i="12" s="1"/>
  <c r="B13" i="12"/>
  <c r="B362" i="9"/>
  <c r="A130" i="6"/>
  <c r="A131" i="6" s="1"/>
  <c r="B362" i="11"/>
  <c r="G362" i="11"/>
  <c r="A363" i="11"/>
  <c r="B129" i="6"/>
  <c r="A401" i="8"/>
  <c r="B401" i="8" s="1"/>
  <c r="A13" i="4"/>
  <c r="G12" i="4"/>
  <c r="B12" i="4"/>
  <c r="A52" i="9"/>
  <c r="G52" i="9" s="1"/>
  <c r="G362" i="9"/>
  <c r="G400" i="8"/>
  <c r="G323" i="5"/>
  <c r="A324" i="5"/>
  <c r="B323" i="5"/>
  <c r="A362" i="12"/>
  <c r="B361" i="12"/>
  <c r="G361" i="12"/>
  <c r="G244" i="11"/>
  <c r="B244" i="11"/>
  <c r="A245" i="11"/>
  <c r="B323" i="13"/>
  <c r="G323" i="13"/>
  <c r="A324" i="13"/>
  <c r="G205" i="8"/>
  <c r="A206" i="8"/>
  <c r="B205" i="8"/>
  <c r="G244" i="9"/>
  <c r="B244" i="9"/>
  <c r="A245" i="9"/>
  <c r="A440" i="12"/>
  <c r="B439" i="12"/>
  <c r="G439" i="12"/>
  <c r="A440" i="11"/>
  <c r="G439" i="11"/>
  <c r="B439" i="11"/>
  <c r="G439" i="10"/>
  <c r="A440" i="10"/>
  <c r="B439" i="10"/>
  <c r="A440" i="9"/>
  <c r="B439" i="9"/>
  <c r="G439" i="9"/>
  <c r="G361" i="4"/>
  <c r="B361" i="4"/>
  <c r="A362" i="4"/>
  <c r="A128" i="12"/>
  <c r="B127" i="12"/>
  <c r="G127" i="12"/>
  <c r="B244" i="7"/>
  <c r="G244" i="7"/>
  <c r="A245" i="7"/>
  <c r="A323" i="10"/>
  <c r="G322" i="10"/>
  <c r="B322" i="10"/>
  <c r="B49" i="5"/>
  <c r="A50" i="5"/>
  <c r="G49" i="5"/>
  <c r="B166" i="9"/>
  <c r="G166" i="9"/>
  <c r="A167" i="9"/>
  <c r="A11" i="10"/>
  <c r="G10" i="10"/>
  <c r="B10" i="10"/>
  <c r="B362" i="6"/>
  <c r="G362" i="6"/>
  <c r="A363" i="6"/>
  <c r="B205" i="13"/>
  <c r="A206" i="13"/>
  <c r="G205" i="13"/>
  <c r="G166" i="12"/>
  <c r="A167" i="12"/>
  <c r="B166" i="12"/>
  <c r="A323" i="7"/>
  <c r="B322" i="7"/>
  <c r="G322" i="7"/>
  <c r="G205" i="6"/>
  <c r="B205" i="6"/>
  <c r="A206" i="6"/>
  <c r="B166" i="6"/>
  <c r="A167" i="6"/>
  <c r="G166" i="6"/>
  <c r="G127" i="11"/>
  <c r="A128" i="11"/>
  <c r="B127" i="11"/>
  <c r="G129" i="10"/>
  <c r="A130" i="10"/>
  <c r="B129" i="10"/>
  <c r="G49" i="10"/>
  <c r="B49" i="10"/>
  <c r="A50" i="10"/>
  <c r="A206" i="4"/>
  <c r="G205" i="4"/>
  <c r="B205" i="4"/>
  <c r="A50" i="8"/>
  <c r="G49" i="8"/>
  <c r="B49" i="8"/>
  <c r="B205" i="10"/>
  <c r="G205" i="10"/>
  <c r="A206" i="10"/>
  <c r="G439" i="8"/>
  <c r="A440" i="8"/>
  <c r="B439" i="8"/>
  <c r="B364" i="13"/>
  <c r="G364" i="13"/>
  <c r="A365" i="13"/>
  <c r="A404" i="11"/>
  <c r="B403" i="11"/>
  <c r="G403" i="11"/>
  <c r="G206" i="12"/>
  <c r="B206" i="12"/>
  <c r="A207" i="12"/>
  <c r="A52" i="11"/>
  <c r="G51" i="11"/>
  <c r="B51" i="11"/>
  <c r="A12" i="8"/>
  <c r="G11" i="8"/>
  <c r="B11" i="8"/>
  <c r="G440" i="6"/>
  <c r="B440" i="6"/>
  <c r="A441" i="6"/>
  <c r="B89" i="4"/>
  <c r="A90" i="4"/>
  <c r="G89" i="4"/>
  <c r="B11" i="7"/>
  <c r="G11" i="7"/>
  <c r="A12" i="7"/>
  <c r="B401" i="10"/>
  <c r="A402" i="10"/>
  <c r="G401" i="10"/>
  <c r="A52" i="13"/>
  <c r="B51" i="13"/>
  <c r="G51" i="13"/>
  <c r="A364" i="9"/>
  <c r="B363" i="9"/>
  <c r="G363" i="9"/>
  <c r="A89" i="10"/>
  <c r="G88" i="10"/>
  <c r="B88" i="10"/>
  <c r="B439" i="5"/>
  <c r="G439" i="5"/>
  <c r="A440" i="5"/>
  <c r="B128" i="9"/>
  <c r="A129" i="9"/>
  <c r="G128" i="9"/>
  <c r="B247" i="5"/>
  <c r="A248" i="5"/>
  <c r="G247" i="5"/>
  <c r="B50" i="12"/>
  <c r="G50" i="12"/>
  <c r="A51" i="12"/>
  <c r="B128" i="7"/>
  <c r="A129" i="7"/>
  <c r="G128" i="7"/>
  <c r="A50" i="6"/>
  <c r="B49" i="6"/>
  <c r="G49" i="6"/>
  <c r="A402" i="7"/>
  <c r="B401" i="7"/>
  <c r="G401" i="7"/>
  <c r="G127" i="5"/>
  <c r="A128" i="5"/>
  <c r="B127" i="5"/>
  <c r="G283" i="5"/>
  <c r="B283" i="5"/>
  <c r="A284" i="5"/>
  <c r="G166" i="10"/>
  <c r="B166" i="10"/>
  <c r="A167" i="10"/>
  <c r="B439" i="4"/>
  <c r="A440" i="4"/>
  <c r="G439" i="4"/>
  <c r="G167" i="13"/>
  <c r="A168" i="13"/>
  <c r="B167" i="13"/>
  <c r="G166" i="5"/>
  <c r="B166" i="5"/>
  <c r="A167" i="5"/>
  <c r="G322" i="12"/>
  <c r="A323" i="12"/>
  <c r="B322" i="12"/>
  <c r="G402" i="13"/>
  <c r="B402" i="13"/>
  <c r="A403" i="13"/>
  <c r="A12" i="9"/>
  <c r="G11" i="9"/>
  <c r="B11" i="9"/>
  <c r="A129" i="13"/>
  <c r="G128" i="13"/>
  <c r="B128" i="13"/>
  <c r="G90" i="5"/>
  <c r="B90" i="5"/>
  <c r="A91" i="5"/>
  <c r="B439" i="7"/>
  <c r="A440" i="7"/>
  <c r="G439" i="7"/>
  <c r="G205" i="11"/>
  <c r="B205" i="11"/>
  <c r="A206" i="11"/>
  <c r="G90" i="11"/>
  <c r="B90" i="11"/>
  <c r="A323" i="6"/>
  <c r="G322" i="6"/>
  <c r="B322" i="6"/>
  <c r="G244" i="12"/>
  <c r="A245" i="12"/>
  <c r="B244" i="12"/>
  <c r="A91" i="12"/>
  <c r="G90" i="12"/>
  <c r="B90" i="12"/>
  <c r="B168" i="8"/>
  <c r="G168" i="8"/>
  <c r="A169" i="8"/>
  <c r="B284" i="9"/>
  <c r="G284" i="9"/>
  <c r="A285" i="9"/>
  <c r="A286" i="8"/>
  <c r="G285" i="8"/>
  <c r="B285" i="8"/>
  <c r="B244" i="4"/>
  <c r="A245" i="4"/>
  <c r="G244" i="4"/>
  <c r="G400" i="6"/>
  <c r="B400" i="6"/>
  <c r="A401" i="6"/>
  <c r="A128" i="8"/>
  <c r="G127" i="8"/>
  <c r="B127" i="8"/>
  <c r="G49" i="4"/>
  <c r="B49" i="4"/>
  <c r="A50" i="4"/>
  <c r="A403" i="5"/>
  <c r="B402" i="5"/>
  <c r="G402" i="5"/>
  <c r="B89" i="13"/>
  <c r="G89" i="13"/>
  <c r="A90" i="13"/>
  <c r="A12" i="6"/>
  <c r="B11" i="6"/>
  <c r="B362" i="10"/>
  <c r="A363" i="10"/>
  <c r="G362" i="10"/>
  <c r="A285" i="11"/>
  <c r="B284" i="11"/>
  <c r="G284" i="11"/>
  <c r="A246" i="10"/>
  <c r="B245" i="10"/>
  <c r="G245" i="10"/>
  <c r="B284" i="7"/>
  <c r="A285" i="7"/>
  <c r="G284" i="7"/>
  <c r="G322" i="9"/>
  <c r="B322" i="9"/>
  <c r="A323" i="9"/>
  <c r="G205" i="5"/>
  <c r="A206" i="5"/>
  <c r="B205" i="5"/>
  <c r="G89" i="7"/>
  <c r="B89" i="7"/>
  <c r="A90" i="7"/>
  <c r="G401" i="12"/>
  <c r="B401" i="12"/>
  <c r="A402" i="12"/>
  <c r="B167" i="11"/>
  <c r="G167" i="11"/>
  <c r="A168" i="11"/>
  <c r="B10" i="11"/>
  <c r="A11" i="11"/>
  <c r="G10" i="11"/>
  <c r="G244" i="6"/>
  <c r="A245" i="6"/>
  <c r="B244" i="6"/>
  <c r="G400" i="4"/>
  <c r="A401" i="4"/>
  <c r="B400" i="4"/>
  <c r="B362" i="8"/>
  <c r="G362" i="8"/>
  <c r="A363" i="8"/>
  <c r="B168" i="7"/>
  <c r="A169" i="7"/>
  <c r="G168" i="7"/>
  <c r="A284" i="13"/>
  <c r="B283" i="13"/>
  <c r="G283" i="13"/>
  <c r="B286" i="12"/>
  <c r="G286" i="12"/>
  <c r="B440" i="13"/>
  <c r="A441" i="13"/>
  <c r="G440" i="13"/>
  <c r="G402" i="9"/>
  <c r="A403" i="9"/>
  <c r="B402" i="9"/>
  <c r="B361" i="7"/>
  <c r="A362" i="7"/>
  <c r="G361" i="7"/>
  <c r="B10" i="5"/>
  <c r="A11" i="5"/>
  <c r="G10" i="5"/>
  <c r="G323" i="11"/>
  <c r="B323" i="11"/>
  <c r="A324" i="11"/>
  <c r="G127" i="4"/>
  <c r="B127" i="4"/>
  <c r="A128" i="4"/>
  <c r="A247" i="13"/>
  <c r="B246" i="13"/>
  <c r="G246" i="13"/>
  <c r="G323" i="4"/>
  <c r="G361" i="5"/>
  <c r="B361" i="5"/>
  <c r="A362" i="5"/>
  <c r="G50" i="7"/>
  <c r="B50" i="7"/>
  <c r="A51" i="7"/>
  <c r="G91" i="9"/>
  <c r="A92" i="9"/>
  <c r="B91" i="9"/>
  <c r="G285" i="10" l="1"/>
  <c r="A286" i="4"/>
  <c r="B286" i="4" s="1"/>
  <c r="G285" i="4"/>
  <c r="B286" i="10"/>
  <c r="B285" i="10"/>
  <c r="A287" i="10"/>
  <c r="G287" i="10" s="1"/>
  <c r="B207" i="9"/>
  <c r="G326" i="8"/>
  <c r="B323" i="4"/>
  <c r="A208" i="9"/>
  <c r="G89" i="6"/>
  <c r="B89" i="6"/>
  <c r="G12" i="13"/>
  <c r="A13" i="13"/>
  <c r="B13" i="13" s="1"/>
  <c r="G207" i="7"/>
  <c r="A327" i="8"/>
  <c r="B327" i="8" s="1"/>
  <c r="A402" i="8"/>
  <c r="B402" i="8" s="1"/>
  <c r="G286" i="6"/>
  <c r="B245" i="8"/>
  <c r="A246" i="8"/>
  <c r="G245" i="8"/>
  <c r="A287" i="6"/>
  <c r="G287" i="6" s="1"/>
  <c r="B167" i="4"/>
  <c r="G167" i="4"/>
  <c r="B130" i="6"/>
  <c r="G14" i="12"/>
  <c r="G93" i="8"/>
  <c r="B93" i="8"/>
  <c r="A94" i="8"/>
  <c r="A95" i="8" s="1"/>
  <c r="B14" i="12"/>
  <c r="B207" i="7"/>
  <c r="G130" i="6"/>
  <c r="B92" i="8"/>
  <c r="G92" i="8"/>
  <c r="G401" i="8"/>
  <c r="B52" i="9"/>
  <c r="A53" i="9"/>
  <c r="B53" i="9" s="1"/>
  <c r="B363" i="11"/>
  <c r="G363" i="11"/>
  <c r="A364" i="11"/>
  <c r="B13" i="4"/>
  <c r="A14" i="4"/>
  <c r="G13" i="4"/>
  <c r="G362" i="12"/>
  <c r="A363" i="12"/>
  <c r="B362" i="12"/>
  <c r="G245" i="11"/>
  <c r="B245" i="11"/>
  <c r="A246" i="11"/>
  <c r="G324" i="5"/>
  <c r="A325" i="5"/>
  <c r="B324" i="5"/>
  <c r="A325" i="13"/>
  <c r="B324" i="13"/>
  <c r="G324" i="13"/>
  <c r="A209" i="7"/>
  <c r="G208" i="7"/>
  <c r="B208" i="7"/>
  <c r="B206" i="8"/>
  <c r="G206" i="8"/>
  <c r="A207" i="8"/>
  <c r="B128" i="11"/>
  <c r="A129" i="11"/>
  <c r="G128" i="11"/>
  <c r="G206" i="13"/>
  <c r="B206" i="13"/>
  <c r="A207" i="13"/>
  <c r="G206" i="6"/>
  <c r="B206" i="6"/>
  <c r="A207" i="6"/>
  <c r="B363" i="6"/>
  <c r="G363" i="6"/>
  <c r="A364" i="6"/>
  <c r="G245" i="7"/>
  <c r="B245" i="7"/>
  <c r="A246" i="7"/>
  <c r="G362" i="4"/>
  <c r="B362" i="4"/>
  <c r="A363" i="4"/>
  <c r="A441" i="8"/>
  <c r="G440" i="8"/>
  <c r="B440" i="8"/>
  <c r="G130" i="10"/>
  <c r="A131" i="10"/>
  <c r="B130" i="10"/>
  <c r="A168" i="12"/>
  <c r="G167" i="12"/>
  <c r="B167" i="12"/>
  <c r="G50" i="5"/>
  <c r="B50" i="5"/>
  <c r="A51" i="5"/>
  <c r="B440" i="10"/>
  <c r="A441" i="10"/>
  <c r="G440" i="10"/>
  <c r="B131" i="6"/>
  <c r="A132" i="6"/>
  <c r="G131" i="6"/>
  <c r="A207" i="4"/>
  <c r="G206" i="4"/>
  <c r="B206" i="4"/>
  <c r="G440" i="12"/>
  <c r="A441" i="12"/>
  <c r="B440" i="12"/>
  <c r="B206" i="10"/>
  <c r="G206" i="10"/>
  <c r="A207" i="10"/>
  <c r="G50" i="10"/>
  <c r="B50" i="10"/>
  <c r="A51" i="10"/>
  <c r="G167" i="9"/>
  <c r="A168" i="9"/>
  <c r="B167" i="9"/>
  <c r="A246" i="9"/>
  <c r="B245" i="9"/>
  <c r="G245" i="9"/>
  <c r="A168" i="6"/>
  <c r="G167" i="6"/>
  <c r="B167" i="6"/>
  <c r="B50" i="8"/>
  <c r="A51" i="8"/>
  <c r="G50" i="8"/>
  <c r="A324" i="7"/>
  <c r="B323" i="7"/>
  <c r="G323" i="7"/>
  <c r="A12" i="10"/>
  <c r="B11" i="10"/>
  <c r="G11" i="10"/>
  <c r="G323" i="10"/>
  <c r="A324" i="10"/>
  <c r="B323" i="10"/>
  <c r="G128" i="12"/>
  <c r="B128" i="12"/>
  <c r="A129" i="12"/>
  <c r="B440" i="9"/>
  <c r="A441" i="9"/>
  <c r="G440" i="9"/>
  <c r="A441" i="11"/>
  <c r="B440" i="11"/>
  <c r="G440" i="11"/>
  <c r="A13" i="7"/>
  <c r="B12" i="7"/>
  <c r="G12" i="7"/>
  <c r="G441" i="6"/>
  <c r="B441" i="6"/>
  <c r="A442" i="6"/>
  <c r="G168" i="4"/>
  <c r="B168" i="4"/>
  <c r="A169" i="4"/>
  <c r="B90" i="6"/>
  <c r="G90" i="6"/>
  <c r="A91" i="6"/>
  <c r="G365" i="13"/>
  <c r="B365" i="13"/>
  <c r="A366" i="13"/>
  <c r="A365" i="9"/>
  <c r="G364" i="9"/>
  <c r="B364" i="9"/>
  <c r="B52" i="13"/>
  <c r="G52" i="13"/>
  <c r="A53" i="13"/>
  <c r="B15" i="12"/>
  <c r="A16" i="12"/>
  <c r="G15" i="12"/>
  <c r="G207" i="12"/>
  <c r="B207" i="12"/>
  <c r="A208" i="12"/>
  <c r="B402" i="10"/>
  <c r="A403" i="10"/>
  <c r="G402" i="10"/>
  <c r="G90" i="4"/>
  <c r="A91" i="4"/>
  <c r="B90" i="4"/>
  <c r="G12" i="8"/>
  <c r="A13" i="8"/>
  <c r="B12" i="8"/>
  <c r="A53" i="11"/>
  <c r="B52" i="11"/>
  <c r="G52" i="11"/>
  <c r="B404" i="11"/>
  <c r="A405" i="11"/>
  <c r="G404" i="11"/>
  <c r="G286" i="4"/>
  <c r="A287" i="4"/>
  <c r="B441" i="13"/>
  <c r="G441" i="13"/>
  <c r="A442" i="13"/>
  <c r="B247" i="13"/>
  <c r="G247" i="13"/>
  <c r="A248" i="13"/>
  <c r="B324" i="11"/>
  <c r="A325" i="11"/>
  <c r="G324" i="11"/>
  <c r="G168" i="11"/>
  <c r="B168" i="11"/>
  <c r="A169" i="11"/>
  <c r="B90" i="7"/>
  <c r="A91" i="7"/>
  <c r="G90" i="7"/>
  <c r="B285" i="7"/>
  <c r="G285" i="7"/>
  <c r="A286" i="7"/>
  <c r="G90" i="13"/>
  <c r="B90" i="13"/>
  <c r="A91" i="13"/>
  <c r="G169" i="8"/>
  <c r="B169" i="8"/>
  <c r="A170" i="8"/>
  <c r="A404" i="13"/>
  <c r="B403" i="13"/>
  <c r="G403" i="13"/>
  <c r="G129" i="9"/>
  <c r="A130" i="9"/>
  <c r="B129" i="9"/>
  <c r="G92" i="9"/>
  <c r="B92" i="9"/>
  <c r="A93" i="9"/>
  <c r="G128" i="4"/>
  <c r="A129" i="4"/>
  <c r="B128" i="4"/>
  <c r="B363" i="8"/>
  <c r="A364" i="8"/>
  <c r="G363" i="8"/>
  <c r="A246" i="6"/>
  <c r="B245" i="6"/>
  <c r="G245" i="6"/>
  <c r="G128" i="8"/>
  <c r="A129" i="8"/>
  <c r="B128" i="8"/>
  <c r="A246" i="4"/>
  <c r="B245" i="4"/>
  <c r="G245" i="4"/>
  <c r="A246" i="12"/>
  <c r="G245" i="12"/>
  <c r="B245" i="12"/>
  <c r="B323" i="6"/>
  <c r="A324" i="6"/>
  <c r="G323" i="6"/>
  <c r="B91" i="11"/>
  <c r="A92" i="11"/>
  <c r="G91" i="11"/>
  <c r="B12" i="9"/>
  <c r="G12" i="9"/>
  <c r="A13" i="9"/>
  <c r="B167" i="5"/>
  <c r="A168" i="5"/>
  <c r="G167" i="5"/>
  <c r="G128" i="5"/>
  <c r="B128" i="5"/>
  <c r="A129" i="5"/>
  <c r="A403" i="7"/>
  <c r="G402" i="7"/>
  <c r="B402" i="7"/>
  <c r="G50" i="6"/>
  <c r="B50" i="6"/>
  <c r="A51" i="6"/>
  <c r="B51" i="12"/>
  <c r="A52" i="12"/>
  <c r="G51" i="12"/>
  <c r="A90" i="10"/>
  <c r="B89" i="10"/>
  <c r="G89" i="10"/>
  <c r="G324" i="4"/>
  <c r="B324" i="4"/>
  <c r="A325" i="4"/>
  <c r="B284" i="13"/>
  <c r="A285" i="13"/>
  <c r="G284" i="13"/>
  <c r="A364" i="10"/>
  <c r="G363" i="10"/>
  <c r="B363" i="10"/>
  <c r="B91" i="12"/>
  <c r="A92" i="12"/>
  <c r="G91" i="12"/>
  <c r="A324" i="12"/>
  <c r="B323" i="12"/>
  <c r="G323" i="12"/>
  <c r="A168" i="10"/>
  <c r="B167" i="10"/>
  <c r="G167" i="10"/>
  <c r="B440" i="5"/>
  <c r="G440" i="5"/>
  <c r="A441" i="5"/>
  <c r="B362" i="5"/>
  <c r="A363" i="5"/>
  <c r="G362" i="5"/>
  <c r="B11" i="5"/>
  <c r="A12" i="5"/>
  <c r="G11" i="5"/>
  <c r="A288" i="12"/>
  <c r="G287" i="12"/>
  <c r="B287" i="12"/>
  <c r="B402" i="12"/>
  <c r="A403" i="12"/>
  <c r="G402" i="12"/>
  <c r="B285" i="11"/>
  <c r="G285" i="11"/>
  <c r="A286" i="11"/>
  <c r="G285" i="9"/>
  <c r="B285" i="9"/>
  <c r="A286" i="9"/>
  <c r="B91" i="5"/>
  <c r="G91" i="5"/>
  <c r="A92" i="5"/>
  <c r="G284" i="5"/>
  <c r="A285" i="5"/>
  <c r="B284" i="5"/>
  <c r="B362" i="7"/>
  <c r="G362" i="7"/>
  <c r="A363" i="7"/>
  <c r="G401" i="6"/>
  <c r="A402" i="6"/>
  <c r="B401" i="6"/>
  <c r="B51" i="7"/>
  <c r="A52" i="7"/>
  <c r="G51" i="7"/>
  <c r="G169" i="7"/>
  <c r="A170" i="7"/>
  <c r="B169" i="7"/>
  <c r="A12" i="11"/>
  <c r="G11" i="11"/>
  <c r="B11" i="11"/>
  <c r="A324" i="9"/>
  <c r="G323" i="9"/>
  <c r="B323" i="9"/>
  <c r="B246" i="10"/>
  <c r="A247" i="10"/>
  <c r="G246" i="10"/>
  <c r="G403" i="5"/>
  <c r="B403" i="5"/>
  <c r="A404" i="5"/>
  <c r="G440" i="7"/>
  <c r="B440" i="7"/>
  <c r="A441" i="7"/>
  <c r="B129" i="13"/>
  <c r="G129" i="13"/>
  <c r="A130" i="13"/>
  <c r="A441" i="4"/>
  <c r="B440" i="4"/>
  <c r="G440" i="4"/>
  <c r="B286" i="8"/>
  <c r="A287" i="8"/>
  <c r="G286" i="8"/>
  <c r="B403" i="9"/>
  <c r="A404" i="9"/>
  <c r="G403" i="9"/>
  <c r="B401" i="4"/>
  <c r="A402" i="4"/>
  <c r="G401" i="4"/>
  <c r="G206" i="5"/>
  <c r="A207" i="5"/>
  <c r="B206" i="5"/>
  <c r="B12" i="6"/>
  <c r="A13" i="6"/>
  <c r="G12" i="6"/>
  <c r="A51" i="4"/>
  <c r="G50" i="4"/>
  <c r="B50" i="4"/>
  <c r="A207" i="11"/>
  <c r="B206" i="11"/>
  <c r="G206" i="11"/>
  <c r="A328" i="8"/>
  <c r="G168" i="13"/>
  <c r="A169" i="13"/>
  <c r="B168" i="13"/>
  <c r="G129" i="7"/>
  <c r="A130" i="7"/>
  <c r="B129" i="7"/>
  <c r="B248" i="5"/>
  <c r="G248" i="5"/>
  <c r="A249" i="5"/>
  <c r="B287" i="10" l="1"/>
  <c r="A288" i="10"/>
  <c r="B288" i="10" s="1"/>
  <c r="G94" i="8"/>
  <c r="A209" i="9"/>
  <c r="G208" i="9"/>
  <c r="B208" i="9"/>
  <c r="G327" i="8"/>
  <c r="G13" i="13"/>
  <c r="A14" i="13"/>
  <c r="B14" i="13" s="1"/>
  <c r="A403" i="8"/>
  <c r="G403" i="8" s="1"/>
  <c r="G402" i="8"/>
  <c r="B94" i="8"/>
  <c r="B287" i="6"/>
  <c r="A288" i="6"/>
  <c r="B288" i="6" s="1"/>
  <c r="A247" i="8"/>
  <c r="G246" i="8"/>
  <c r="B246" i="8"/>
  <c r="A54" i="9"/>
  <c r="B54" i="9" s="1"/>
  <c r="G53" i="9"/>
  <c r="A365" i="11"/>
  <c r="B364" i="11"/>
  <c r="G364" i="11"/>
  <c r="A15" i="4"/>
  <c r="G14" i="4"/>
  <c r="B14" i="4"/>
  <c r="A289" i="6"/>
  <c r="G246" i="11"/>
  <c r="B246" i="11"/>
  <c r="A247" i="11"/>
  <c r="G325" i="5"/>
  <c r="A326" i="5"/>
  <c r="B325" i="5"/>
  <c r="A364" i="12"/>
  <c r="B363" i="12"/>
  <c r="G363" i="12"/>
  <c r="A210" i="7"/>
  <c r="G209" i="7"/>
  <c r="B209" i="7"/>
  <c r="A208" i="8"/>
  <c r="G207" i="8"/>
  <c r="B207" i="8"/>
  <c r="A326" i="13"/>
  <c r="B325" i="13"/>
  <c r="G325" i="13"/>
  <c r="A130" i="12"/>
  <c r="B129" i="12"/>
  <c r="G129" i="12"/>
  <c r="G51" i="10"/>
  <c r="A52" i="10"/>
  <c r="B51" i="10"/>
  <c r="A364" i="4"/>
  <c r="B363" i="4"/>
  <c r="G363" i="4"/>
  <c r="G364" i="6"/>
  <c r="A365" i="6"/>
  <c r="B364" i="6"/>
  <c r="A208" i="13"/>
  <c r="G207" i="13"/>
  <c r="B207" i="13"/>
  <c r="A52" i="8"/>
  <c r="G51" i="8"/>
  <c r="B51" i="8"/>
  <c r="A442" i="12"/>
  <c r="B441" i="12"/>
  <c r="G441" i="12"/>
  <c r="B441" i="10"/>
  <c r="A442" i="10"/>
  <c r="G441" i="10"/>
  <c r="G131" i="10"/>
  <c r="B131" i="10"/>
  <c r="A132" i="10"/>
  <c r="B441" i="11"/>
  <c r="G441" i="11"/>
  <c r="A442" i="11"/>
  <c r="A13" i="10"/>
  <c r="G12" i="10"/>
  <c r="B12" i="10"/>
  <c r="B246" i="9"/>
  <c r="G246" i="9"/>
  <c r="A247" i="9"/>
  <c r="B207" i="4"/>
  <c r="A208" i="4"/>
  <c r="G207" i="4"/>
  <c r="A169" i="12"/>
  <c r="B168" i="12"/>
  <c r="G168" i="12"/>
  <c r="G207" i="10"/>
  <c r="B207" i="10"/>
  <c r="A208" i="10"/>
  <c r="G51" i="5"/>
  <c r="A52" i="5"/>
  <c r="B51" i="5"/>
  <c r="A247" i="7"/>
  <c r="G246" i="7"/>
  <c r="B246" i="7"/>
  <c r="A208" i="6"/>
  <c r="G207" i="6"/>
  <c r="B207" i="6"/>
  <c r="A442" i="9"/>
  <c r="G441" i="9"/>
  <c r="B441" i="9"/>
  <c r="A325" i="10"/>
  <c r="G324" i="10"/>
  <c r="B324" i="10"/>
  <c r="G168" i="9"/>
  <c r="B168" i="9"/>
  <c r="A169" i="9"/>
  <c r="G132" i="6"/>
  <c r="A133" i="6"/>
  <c r="B132" i="6"/>
  <c r="B129" i="11"/>
  <c r="A130" i="11"/>
  <c r="G129" i="11"/>
  <c r="A325" i="7"/>
  <c r="B324" i="7"/>
  <c r="G324" i="7"/>
  <c r="A169" i="6"/>
  <c r="B168" i="6"/>
  <c r="G168" i="6"/>
  <c r="G288" i="10"/>
  <c r="A289" i="10"/>
  <c r="B441" i="8"/>
  <c r="A442" i="8"/>
  <c r="G441" i="8"/>
  <c r="A209" i="12"/>
  <c r="G208" i="12"/>
  <c r="B208" i="12"/>
  <c r="B91" i="6"/>
  <c r="A92" i="6"/>
  <c r="G91" i="6"/>
  <c r="B53" i="11"/>
  <c r="A54" i="11"/>
  <c r="G53" i="11"/>
  <c r="G365" i="9"/>
  <c r="B365" i="9"/>
  <c r="A366" i="9"/>
  <c r="B53" i="13"/>
  <c r="G53" i="13"/>
  <c r="A54" i="13"/>
  <c r="B366" i="13"/>
  <c r="A367" i="13"/>
  <c r="G366" i="13"/>
  <c r="G169" i="4"/>
  <c r="B169" i="4"/>
  <c r="A170" i="4"/>
  <c r="A443" i="6"/>
  <c r="G442" i="6"/>
  <c r="B442" i="6"/>
  <c r="B405" i="11"/>
  <c r="G405" i="11"/>
  <c r="A406" i="11"/>
  <c r="B13" i="8"/>
  <c r="A14" i="8"/>
  <c r="G13" i="8"/>
  <c r="B91" i="4"/>
  <c r="A92" i="4"/>
  <c r="G91" i="4"/>
  <c r="G403" i="10"/>
  <c r="B403" i="10"/>
  <c r="A404" i="10"/>
  <c r="A17" i="12"/>
  <c r="B16" i="12"/>
  <c r="G16" i="12"/>
  <c r="A14" i="7"/>
  <c r="G13" i="7"/>
  <c r="B13" i="7"/>
  <c r="A93" i="12"/>
  <c r="B92" i="12"/>
  <c r="G92" i="12"/>
  <c r="B404" i="13"/>
  <c r="G404" i="13"/>
  <c r="A405" i="13"/>
  <c r="G130" i="13"/>
  <c r="B130" i="13"/>
  <c r="A131" i="13"/>
  <c r="G247" i="10"/>
  <c r="A248" i="10"/>
  <c r="B247" i="10"/>
  <c r="G12" i="11"/>
  <c r="A13" i="11"/>
  <c r="B12" i="11"/>
  <c r="A53" i="7"/>
  <c r="B52" i="7"/>
  <c r="G52" i="7"/>
  <c r="A93" i="5"/>
  <c r="G92" i="5"/>
  <c r="B92" i="5"/>
  <c r="A325" i="12"/>
  <c r="B324" i="12"/>
  <c r="G324" i="12"/>
  <c r="B51" i="6"/>
  <c r="A52" i="6"/>
  <c r="G51" i="6"/>
  <c r="A130" i="5"/>
  <c r="B129" i="5"/>
  <c r="G129" i="5"/>
  <c r="B324" i="6"/>
  <c r="A325" i="6"/>
  <c r="G324" i="6"/>
  <c r="A247" i="4"/>
  <c r="B246" i="4"/>
  <c r="G246" i="4"/>
  <c r="B91" i="13"/>
  <c r="A92" i="13"/>
  <c r="G91" i="13"/>
  <c r="A92" i="7"/>
  <c r="G91" i="7"/>
  <c r="B91" i="7"/>
  <c r="A287" i="9"/>
  <c r="B286" i="9"/>
  <c r="G286" i="9"/>
  <c r="A131" i="9"/>
  <c r="G130" i="9"/>
  <c r="B130" i="9"/>
  <c r="A131" i="7"/>
  <c r="B130" i="7"/>
  <c r="G130" i="7"/>
  <c r="G169" i="13"/>
  <c r="A170" i="13"/>
  <c r="B169" i="13"/>
  <c r="B207" i="11"/>
  <c r="A208" i="11"/>
  <c r="G207" i="11"/>
  <c r="G285" i="5"/>
  <c r="B285" i="5"/>
  <c r="A286" i="5"/>
  <c r="A326" i="4"/>
  <c r="B325" i="4"/>
  <c r="G325" i="4"/>
  <c r="A442" i="4"/>
  <c r="G441" i="4"/>
  <c r="B441" i="4"/>
  <c r="B170" i="7"/>
  <c r="A171" i="7"/>
  <c r="G170" i="7"/>
  <c r="G288" i="12"/>
  <c r="A289" i="12"/>
  <c r="B288" i="12"/>
  <c r="G248" i="13"/>
  <c r="B248" i="13"/>
  <c r="A249" i="13"/>
  <c r="A13" i="5"/>
  <c r="G12" i="5"/>
  <c r="B12" i="5"/>
  <c r="G90" i="10"/>
  <c r="A91" i="10"/>
  <c r="B90" i="10"/>
  <c r="A250" i="5"/>
  <c r="G249" i="5"/>
  <c r="B249" i="5"/>
  <c r="A329" i="8"/>
  <c r="B328" i="8"/>
  <c r="G328" i="8"/>
  <c r="A364" i="7"/>
  <c r="B363" i="7"/>
  <c r="G363" i="7"/>
  <c r="B441" i="5"/>
  <c r="G441" i="5"/>
  <c r="A442" i="5"/>
  <c r="G168" i="5"/>
  <c r="A169" i="5"/>
  <c r="B168" i="5"/>
  <c r="A130" i="8"/>
  <c r="B129" i="8"/>
  <c r="G129" i="8"/>
  <c r="A247" i="6"/>
  <c r="B246" i="6"/>
  <c r="G246" i="6"/>
  <c r="A94" i="9"/>
  <c r="B93" i="9"/>
  <c r="G93" i="9"/>
  <c r="B170" i="8"/>
  <c r="G170" i="8"/>
  <c r="A171" i="8"/>
  <c r="A170" i="11"/>
  <c r="B169" i="11"/>
  <c r="G169" i="11"/>
  <c r="A288" i="4"/>
  <c r="G287" i="4"/>
  <c r="B287" i="4"/>
  <c r="G51" i="4"/>
  <c r="A52" i="4"/>
  <c r="B51" i="4"/>
  <c r="A286" i="13"/>
  <c r="G285" i="13"/>
  <c r="B285" i="13"/>
  <c r="B403" i="7"/>
  <c r="A404" i="7"/>
  <c r="G403" i="7"/>
  <c r="G402" i="4"/>
  <c r="B402" i="4"/>
  <c r="A403" i="4"/>
  <c r="B404" i="9"/>
  <c r="A405" i="9"/>
  <c r="G404" i="9"/>
  <c r="B287" i="8"/>
  <c r="A288" i="8"/>
  <c r="G287" i="8"/>
  <c r="G441" i="7"/>
  <c r="B441" i="7"/>
  <c r="A442" i="7"/>
  <c r="A405" i="5"/>
  <c r="B404" i="5"/>
  <c r="G404" i="5"/>
  <c r="B324" i="9"/>
  <c r="A325" i="9"/>
  <c r="G324" i="9"/>
  <c r="B402" i="6"/>
  <c r="A403" i="6"/>
  <c r="G402" i="6"/>
  <c r="G95" i="8"/>
  <c r="A96" i="8"/>
  <c r="B95" i="8"/>
  <c r="G403" i="12"/>
  <c r="A404" i="12"/>
  <c r="B403" i="12"/>
  <c r="B168" i="10"/>
  <c r="A169" i="10"/>
  <c r="G168" i="10"/>
  <c r="B364" i="10"/>
  <c r="G364" i="10"/>
  <c r="A365" i="10"/>
  <c r="G92" i="11"/>
  <c r="A93" i="11"/>
  <c r="B92" i="11"/>
  <c r="A326" i="11"/>
  <c r="B325" i="11"/>
  <c r="G325" i="11"/>
  <c r="G13" i="6"/>
  <c r="B13" i="6"/>
  <c r="A14" i="6"/>
  <c r="B207" i="5"/>
  <c r="G207" i="5"/>
  <c r="A208" i="5"/>
  <c r="G286" i="11"/>
  <c r="B286" i="11"/>
  <c r="A287" i="11"/>
  <c r="A364" i="5"/>
  <c r="G363" i="5"/>
  <c r="B363" i="5"/>
  <c r="A53" i="12"/>
  <c r="G52" i="12"/>
  <c r="B52" i="12"/>
  <c r="G13" i="9"/>
  <c r="A14" i="9"/>
  <c r="B13" i="9"/>
  <c r="G246" i="12"/>
  <c r="A247" i="12"/>
  <c r="B246" i="12"/>
  <c r="B364" i="8"/>
  <c r="G364" i="8"/>
  <c r="A365" i="8"/>
  <c r="A130" i="4"/>
  <c r="G129" i="4"/>
  <c r="B129" i="4"/>
  <c r="B286" i="7"/>
  <c r="A287" i="7"/>
  <c r="G286" i="7"/>
  <c r="G442" i="13"/>
  <c r="B442" i="13"/>
  <c r="A443" i="13"/>
  <c r="A15" i="13" l="1"/>
  <c r="G14" i="13"/>
  <c r="G209" i="9"/>
  <c r="B209" i="9"/>
  <c r="A210" i="9"/>
  <c r="A404" i="8"/>
  <c r="G404" i="8" s="1"/>
  <c r="B403" i="8"/>
  <c r="G54" i="9"/>
  <c r="G288" i="6"/>
  <c r="A248" i="8"/>
  <c r="B247" i="8"/>
  <c r="G247" i="8"/>
  <c r="A55" i="9"/>
  <c r="B55" i="9" s="1"/>
  <c r="A366" i="11"/>
  <c r="G365" i="11"/>
  <c r="B365" i="11"/>
  <c r="G15" i="4"/>
  <c r="B15" i="4"/>
  <c r="A16" i="4"/>
  <c r="B289" i="6"/>
  <c r="G289" i="6"/>
  <c r="A290" i="6"/>
  <c r="B326" i="5"/>
  <c r="A327" i="5"/>
  <c r="G326" i="5"/>
  <c r="B247" i="11"/>
  <c r="G247" i="11"/>
  <c r="A248" i="11"/>
  <c r="G364" i="12"/>
  <c r="B364" i="12"/>
  <c r="A365" i="12"/>
  <c r="B208" i="8"/>
  <c r="A209" i="8"/>
  <c r="G208" i="8"/>
  <c r="G326" i="13"/>
  <c r="B326" i="13"/>
  <c r="A327" i="13"/>
  <c r="B210" i="7"/>
  <c r="G210" i="7"/>
  <c r="A211" i="7"/>
  <c r="G247" i="9"/>
  <c r="A248" i="9"/>
  <c r="B247" i="9"/>
  <c r="A443" i="11"/>
  <c r="G442" i="11"/>
  <c r="B442" i="11"/>
  <c r="G442" i="8"/>
  <c r="A443" i="8"/>
  <c r="B442" i="8"/>
  <c r="G130" i="11"/>
  <c r="B130" i="11"/>
  <c r="A131" i="11"/>
  <c r="B52" i="5"/>
  <c r="A53" i="5"/>
  <c r="G52" i="5"/>
  <c r="B442" i="10"/>
  <c r="A443" i="10"/>
  <c r="G442" i="10"/>
  <c r="A366" i="6"/>
  <c r="G365" i="6"/>
  <c r="B365" i="6"/>
  <c r="G52" i="10"/>
  <c r="A53" i="10"/>
  <c r="B52" i="10"/>
  <c r="G169" i="6"/>
  <c r="B169" i="6"/>
  <c r="A170" i="6"/>
  <c r="B325" i="10"/>
  <c r="G325" i="10"/>
  <c r="A326" i="10"/>
  <c r="A209" i="6"/>
  <c r="B208" i="6"/>
  <c r="G208" i="6"/>
  <c r="B169" i="12"/>
  <c r="G169" i="12"/>
  <c r="A170" i="12"/>
  <c r="B52" i="8"/>
  <c r="G52" i="8"/>
  <c r="A53" i="8"/>
  <c r="G289" i="10"/>
  <c r="A290" i="10"/>
  <c r="B289" i="10"/>
  <c r="A170" i="9"/>
  <c r="G169" i="9"/>
  <c r="B169" i="9"/>
  <c r="A209" i="10"/>
  <c r="B208" i="10"/>
  <c r="G208" i="10"/>
  <c r="A133" i="10"/>
  <c r="G132" i="10"/>
  <c r="B132" i="10"/>
  <c r="B133" i="6"/>
  <c r="A134" i="6"/>
  <c r="G133" i="6"/>
  <c r="B208" i="4"/>
  <c r="G208" i="4"/>
  <c r="A209" i="4"/>
  <c r="G325" i="7"/>
  <c r="A326" i="7"/>
  <c r="B325" i="7"/>
  <c r="A443" i="9"/>
  <c r="B442" i="9"/>
  <c r="G442" i="9"/>
  <c r="B247" i="7"/>
  <c r="G247" i="7"/>
  <c r="A248" i="7"/>
  <c r="B13" i="10"/>
  <c r="A14" i="10"/>
  <c r="G13" i="10"/>
  <c r="A443" i="12"/>
  <c r="B442" i="12"/>
  <c r="G442" i="12"/>
  <c r="A209" i="13"/>
  <c r="B208" i="13"/>
  <c r="G208" i="13"/>
  <c r="G364" i="4"/>
  <c r="A365" i="4"/>
  <c r="B364" i="4"/>
  <c r="B130" i="12"/>
  <c r="A131" i="12"/>
  <c r="G130" i="12"/>
  <c r="G406" i="11"/>
  <c r="B406" i="11"/>
  <c r="A407" i="11"/>
  <c r="B170" i="4"/>
  <c r="A171" i="4"/>
  <c r="G170" i="4"/>
  <c r="B366" i="9"/>
  <c r="A367" i="9"/>
  <c r="G366" i="9"/>
  <c r="G92" i="4"/>
  <c r="B92" i="4"/>
  <c r="A93" i="4"/>
  <c r="A93" i="6"/>
  <c r="G92" i="6"/>
  <c r="B92" i="6"/>
  <c r="G404" i="10"/>
  <c r="B404" i="10"/>
  <c r="A405" i="10"/>
  <c r="B54" i="13"/>
  <c r="A55" i="13"/>
  <c r="G54" i="13"/>
  <c r="A15" i="8"/>
  <c r="B14" i="8"/>
  <c r="G14" i="8"/>
  <c r="A368" i="13"/>
  <c r="G367" i="13"/>
  <c r="B367" i="13"/>
  <c r="B54" i="11"/>
  <c r="G54" i="11"/>
  <c r="A55" i="11"/>
  <c r="A15" i="7"/>
  <c r="G14" i="7"/>
  <c r="B14" i="7"/>
  <c r="B17" i="12"/>
  <c r="G17" i="12"/>
  <c r="A18" i="12"/>
  <c r="A444" i="6"/>
  <c r="G443" i="6"/>
  <c r="B443" i="6"/>
  <c r="G209" i="12"/>
  <c r="B209" i="12"/>
  <c r="A210" i="12"/>
  <c r="B288" i="4"/>
  <c r="G288" i="4"/>
  <c r="A289" i="4"/>
  <c r="A209" i="5"/>
  <c r="B208" i="5"/>
  <c r="G208" i="5"/>
  <c r="G93" i="11"/>
  <c r="A94" i="11"/>
  <c r="B93" i="11"/>
  <c r="A405" i="12"/>
  <c r="B404" i="12"/>
  <c r="G404" i="12"/>
  <c r="G405" i="5"/>
  <c r="A406" i="5"/>
  <c r="B405" i="5"/>
  <c r="A289" i="8"/>
  <c r="G288" i="8"/>
  <c r="B288" i="8"/>
  <c r="B286" i="13"/>
  <c r="A287" i="13"/>
  <c r="G286" i="13"/>
  <c r="G91" i="10"/>
  <c r="B91" i="10"/>
  <c r="A92" i="10"/>
  <c r="G171" i="7"/>
  <c r="A172" i="7"/>
  <c r="B171" i="7"/>
  <c r="B130" i="5"/>
  <c r="A131" i="5"/>
  <c r="G130" i="5"/>
  <c r="G325" i="12"/>
  <c r="B325" i="12"/>
  <c r="A326" i="12"/>
  <c r="A132" i="13"/>
  <c r="G131" i="13"/>
  <c r="B131" i="13"/>
  <c r="A248" i="12"/>
  <c r="B247" i="12"/>
  <c r="G247" i="12"/>
  <c r="A404" i="6"/>
  <c r="B403" i="6"/>
  <c r="G403" i="6"/>
  <c r="G130" i="8"/>
  <c r="A131" i="8"/>
  <c r="B130" i="8"/>
  <c r="A444" i="13"/>
  <c r="G443" i="13"/>
  <c r="B443" i="13"/>
  <c r="B15" i="13"/>
  <c r="A16" i="13"/>
  <c r="G15" i="13"/>
  <c r="A209" i="11"/>
  <c r="B208" i="11"/>
  <c r="G208" i="11"/>
  <c r="G131" i="9"/>
  <c r="B131" i="9"/>
  <c r="A132" i="9"/>
  <c r="G247" i="4"/>
  <c r="A248" i="4"/>
  <c r="B247" i="4"/>
  <c r="B52" i="6"/>
  <c r="A53" i="6"/>
  <c r="G52" i="6"/>
  <c r="G53" i="7"/>
  <c r="A54" i="7"/>
  <c r="B53" i="7"/>
  <c r="B248" i="10"/>
  <c r="A249" i="10"/>
  <c r="G248" i="10"/>
  <c r="B404" i="7"/>
  <c r="G404" i="7"/>
  <c r="A405" i="7"/>
  <c r="G247" i="6"/>
  <c r="A248" i="6"/>
  <c r="B247" i="6"/>
  <c r="B169" i="5"/>
  <c r="G169" i="5"/>
  <c r="A170" i="5"/>
  <c r="A330" i="8"/>
  <c r="G329" i="8"/>
  <c r="B329" i="8"/>
  <c r="B289" i="12"/>
  <c r="A290" i="12"/>
  <c r="G289" i="12"/>
  <c r="A93" i="13"/>
  <c r="B92" i="13"/>
  <c r="G92" i="13"/>
  <c r="A97" i="8"/>
  <c r="B96" i="8"/>
  <c r="G96" i="8"/>
  <c r="G442" i="7"/>
  <c r="A443" i="7"/>
  <c r="B442" i="7"/>
  <c r="A95" i="9"/>
  <c r="G94" i="9"/>
  <c r="B94" i="9"/>
  <c r="A15" i="6"/>
  <c r="G14" i="6"/>
  <c r="B14" i="6"/>
  <c r="G365" i="8"/>
  <c r="B365" i="8"/>
  <c r="A366" i="8"/>
  <c r="G364" i="5"/>
  <c r="B364" i="5"/>
  <c r="A365" i="5"/>
  <c r="A327" i="11"/>
  <c r="G326" i="11"/>
  <c r="B326" i="11"/>
  <c r="B52" i="4"/>
  <c r="G52" i="4"/>
  <c r="A53" i="4"/>
  <c r="B442" i="5"/>
  <c r="A443" i="5"/>
  <c r="G442" i="5"/>
  <c r="A251" i="5"/>
  <c r="B250" i="5"/>
  <c r="G250" i="5"/>
  <c r="G13" i="5"/>
  <c r="B13" i="5"/>
  <c r="A14" i="5"/>
  <c r="G249" i="13"/>
  <c r="A250" i="13"/>
  <c r="B249" i="13"/>
  <c r="B442" i="4"/>
  <c r="A443" i="4"/>
  <c r="G442" i="4"/>
  <c r="G326" i="4"/>
  <c r="B326" i="4"/>
  <c r="A327" i="4"/>
  <c r="A287" i="5"/>
  <c r="G286" i="5"/>
  <c r="B286" i="5"/>
  <c r="A171" i="13"/>
  <c r="B170" i="13"/>
  <c r="G170" i="13"/>
  <c r="A132" i="7"/>
  <c r="B131" i="7"/>
  <c r="G131" i="7"/>
  <c r="B287" i="9"/>
  <c r="G287" i="9"/>
  <c r="A288" i="9"/>
  <c r="B92" i="7"/>
  <c r="G92" i="7"/>
  <c r="A93" i="7"/>
  <c r="B325" i="6"/>
  <c r="G325" i="6"/>
  <c r="A326" i="6"/>
  <c r="B93" i="5"/>
  <c r="G93" i="5"/>
  <c r="A94" i="5"/>
  <c r="G287" i="7"/>
  <c r="A288" i="7"/>
  <c r="B287" i="7"/>
  <c r="A326" i="9"/>
  <c r="G325" i="9"/>
  <c r="B325" i="9"/>
  <c r="A131" i="4"/>
  <c r="G130" i="4"/>
  <c r="B130" i="4"/>
  <c r="G287" i="11"/>
  <c r="A288" i="11"/>
  <c r="B287" i="11"/>
  <c r="G169" i="10"/>
  <c r="B169" i="10"/>
  <c r="A170" i="10"/>
  <c r="B405" i="9"/>
  <c r="G405" i="9"/>
  <c r="A406" i="9"/>
  <c r="B53" i="12"/>
  <c r="G53" i="12"/>
  <c r="A54" i="12"/>
  <c r="B14" i="9"/>
  <c r="G14" i="9"/>
  <c r="A15" i="9"/>
  <c r="B365" i="10"/>
  <c r="A366" i="10"/>
  <c r="G365" i="10"/>
  <c r="A404" i="4"/>
  <c r="G403" i="4"/>
  <c r="B403" i="4"/>
  <c r="G170" i="11"/>
  <c r="B170" i="11"/>
  <c r="A171" i="11"/>
  <c r="B171" i="8"/>
  <c r="A172" i="8"/>
  <c r="G171" i="8"/>
  <c r="A365" i="7"/>
  <c r="G364" i="7"/>
  <c r="B364" i="7"/>
  <c r="A14" i="11"/>
  <c r="G13" i="11"/>
  <c r="B13" i="11"/>
  <c r="A406" i="13"/>
  <c r="G405" i="13"/>
  <c r="B405" i="13"/>
  <c r="B93" i="12"/>
  <c r="A94" i="12"/>
  <c r="G93" i="12"/>
  <c r="A405" i="8" l="1"/>
  <c r="G405" i="8" s="1"/>
  <c r="B404" i="8"/>
  <c r="B210" i="9"/>
  <c r="A211" i="9"/>
  <c r="G210" i="9"/>
  <c r="G55" i="9"/>
  <c r="A56" i="9"/>
  <c r="B56" i="9" s="1"/>
  <c r="G248" i="8"/>
  <c r="A249" i="8"/>
  <c r="B248" i="8"/>
  <c r="B366" i="11"/>
  <c r="A367" i="11"/>
  <c r="G366" i="11"/>
  <c r="G16" i="4"/>
  <c r="B16" i="4"/>
  <c r="A17" i="4"/>
  <c r="G290" i="6"/>
  <c r="B290" i="6"/>
  <c r="A291" i="6"/>
  <c r="G248" i="11"/>
  <c r="A249" i="11"/>
  <c r="B248" i="11"/>
  <c r="B365" i="12"/>
  <c r="A366" i="12"/>
  <c r="G365" i="12"/>
  <c r="G327" i="5"/>
  <c r="B327" i="5"/>
  <c r="A328" i="5"/>
  <c r="G327" i="13"/>
  <c r="B327" i="13"/>
  <c r="A328" i="13"/>
  <c r="B211" i="7"/>
  <c r="G211" i="7"/>
  <c r="A212" i="7"/>
  <c r="A210" i="8"/>
  <c r="B209" i="8"/>
  <c r="G209" i="8"/>
  <c r="G209" i="4"/>
  <c r="A210" i="4"/>
  <c r="B209" i="4"/>
  <c r="A54" i="8"/>
  <c r="G53" i="8"/>
  <c r="B53" i="8"/>
  <c r="B131" i="11"/>
  <c r="G131" i="11"/>
  <c r="A132" i="11"/>
  <c r="G53" i="10"/>
  <c r="A54" i="10"/>
  <c r="B53" i="10"/>
  <c r="G443" i="10"/>
  <c r="A444" i="10"/>
  <c r="B443" i="10"/>
  <c r="G131" i="12"/>
  <c r="B131" i="12"/>
  <c r="A132" i="12"/>
  <c r="B14" i="10"/>
  <c r="G14" i="10"/>
  <c r="A15" i="10"/>
  <c r="B209" i="13"/>
  <c r="G209" i="13"/>
  <c r="A210" i="13"/>
  <c r="B443" i="9"/>
  <c r="G443" i="9"/>
  <c r="A444" i="9"/>
  <c r="G133" i="10"/>
  <c r="B133" i="10"/>
  <c r="A134" i="10"/>
  <c r="G170" i="9"/>
  <c r="B170" i="9"/>
  <c r="A171" i="9"/>
  <c r="A210" i="6"/>
  <c r="B209" i="6"/>
  <c r="G209" i="6"/>
  <c r="B443" i="11"/>
  <c r="G443" i="11"/>
  <c r="A444" i="11"/>
  <c r="G248" i="7"/>
  <c r="B248" i="7"/>
  <c r="A249" i="7"/>
  <c r="G170" i="12"/>
  <c r="B170" i="12"/>
  <c r="A171" i="12"/>
  <c r="A327" i="10"/>
  <c r="G326" i="10"/>
  <c r="B326" i="10"/>
  <c r="A171" i="6"/>
  <c r="B170" i="6"/>
  <c r="G170" i="6"/>
  <c r="G365" i="4"/>
  <c r="B365" i="4"/>
  <c r="A366" i="4"/>
  <c r="A327" i="7"/>
  <c r="G326" i="7"/>
  <c r="B326" i="7"/>
  <c r="B134" i="6"/>
  <c r="G134" i="6"/>
  <c r="A135" i="6"/>
  <c r="G290" i="10"/>
  <c r="A291" i="10"/>
  <c r="B290" i="10"/>
  <c r="G53" i="5"/>
  <c r="B53" i="5"/>
  <c r="A54" i="5"/>
  <c r="B443" i="8"/>
  <c r="A444" i="8"/>
  <c r="G443" i="8"/>
  <c r="B248" i="9"/>
  <c r="A249" i="9"/>
  <c r="G248" i="9"/>
  <c r="B443" i="12"/>
  <c r="G443" i="12"/>
  <c r="A444" i="12"/>
  <c r="A210" i="10"/>
  <c r="G209" i="10"/>
  <c r="B209" i="10"/>
  <c r="B366" i="6"/>
  <c r="G366" i="6"/>
  <c r="A367" i="6"/>
  <c r="B210" i="12"/>
  <c r="G210" i="12"/>
  <c r="A211" i="12"/>
  <c r="G55" i="11"/>
  <c r="B55" i="11"/>
  <c r="A56" i="11"/>
  <c r="A94" i="4"/>
  <c r="B93" i="4"/>
  <c r="G93" i="4"/>
  <c r="G55" i="13"/>
  <c r="B55" i="13"/>
  <c r="A56" i="13"/>
  <c r="A172" i="4"/>
  <c r="G171" i="4"/>
  <c r="B171" i="4"/>
  <c r="B368" i="13"/>
  <c r="G368" i="13"/>
  <c r="A369" i="13"/>
  <c r="A406" i="10"/>
  <c r="B405" i="10"/>
  <c r="G405" i="10"/>
  <c r="A408" i="11"/>
  <c r="B407" i="11"/>
  <c r="G407" i="11"/>
  <c r="B18" i="12"/>
  <c r="A19" i="12"/>
  <c r="G18" i="12"/>
  <c r="A406" i="8"/>
  <c r="B405" i="8"/>
  <c r="G367" i="9"/>
  <c r="B367" i="9"/>
  <c r="A368" i="9"/>
  <c r="G444" i="6"/>
  <c r="B444" i="6"/>
  <c r="A445" i="6"/>
  <c r="B15" i="7"/>
  <c r="G15" i="7"/>
  <c r="A16" i="7"/>
  <c r="A16" i="8"/>
  <c r="B15" i="8"/>
  <c r="G15" i="8"/>
  <c r="G93" i="6"/>
  <c r="A94" i="6"/>
  <c r="B93" i="6"/>
  <c r="A95" i="12"/>
  <c r="G94" i="12"/>
  <c r="B94" i="12"/>
  <c r="A289" i="9"/>
  <c r="G288" i="9"/>
  <c r="B288" i="9"/>
  <c r="B288" i="11"/>
  <c r="G288" i="11"/>
  <c r="A289" i="11"/>
  <c r="A367" i="8"/>
  <c r="G366" i="8"/>
  <c r="B366" i="8"/>
  <c r="G444" i="13"/>
  <c r="A445" i="13"/>
  <c r="B444" i="13"/>
  <c r="B289" i="8"/>
  <c r="G289" i="8"/>
  <c r="A290" i="8"/>
  <c r="A210" i="5"/>
  <c r="G209" i="5"/>
  <c r="B209" i="5"/>
  <c r="B97" i="8"/>
  <c r="G97" i="8"/>
  <c r="A98" i="8"/>
  <c r="B54" i="7"/>
  <c r="G54" i="7"/>
  <c r="A55" i="7"/>
  <c r="B248" i="4"/>
  <c r="G248" i="4"/>
  <c r="A249" i="4"/>
  <c r="A405" i="6"/>
  <c r="B404" i="6"/>
  <c r="G404" i="6"/>
  <c r="B443" i="4"/>
  <c r="A444" i="4"/>
  <c r="G443" i="4"/>
  <c r="G14" i="11"/>
  <c r="A15" i="11"/>
  <c r="B14" i="11"/>
  <c r="B326" i="6"/>
  <c r="A327" i="6"/>
  <c r="G326" i="6"/>
  <c r="A132" i="8"/>
  <c r="B131" i="8"/>
  <c r="G131" i="8"/>
  <c r="A407" i="5"/>
  <c r="B406" i="5"/>
  <c r="G406" i="5"/>
  <c r="A366" i="5"/>
  <c r="B365" i="5"/>
  <c r="G365" i="5"/>
  <c r="A16" i="6"/>
  <c r="G15" i="6"/>
  <c r="B15" i="6"/>
  <c r="B290" i="12"/>
  <c r="G290" i="12"/>
  <c r="A291" i="12"/>
  <c r="B16" i="13"/>
  <c r="A17" i="13"/>
  <c r="G16" i="13"/>
  <c r="B131" i="5"/>
  <c r="A132" i="5"/>
  <c r="G131" i="5"/>
  <c r="A406" i="12"/>
  <c r="B405" i="12"/>
  <c r="G405" i="12"/>
  <c r="B366" i="10"/>
  <c r="A367" i="10"/>
  <c r="G366" i="10"/>
  <c r="A288" i="5"/>
  <c r="B287" i="5"/>
  <c r="G287" i="5"/>
  <c r="A173" i="8"/>
  <c r="G172" i="8"/>
  <c r="B172" i="8"/>
  <c r="G327" i="4"/>
  <c r="A328" i="4"/>
  <c r="B327" i="4"/>
  <c r="G251" i="5"/>
  <c r="B251" i="5"/>
  <c r="A252" i="5"/>
  <c r="A444" i="7"/>
  <c r="B443" i="7"/>
  <c r="G443" i="7"/>
  <c r="B93" i="13"/>
  <c r="G93" i="13"/>
  <c r="A94" i="13"/>
  <c r="B248" i="6"/>
  <c r="A249" i="6"/>
  <c r="G248" i="6"/>
  <c r="G131" i="4"/>
  <c r="A132" i="4"/>
  <c r="B131" i="4"/>
  <c r="B288" i="7"/>
  <c r="G288" i="7"/>
  <c r="A289" i="7"/>
  <c r="B94" i="5"/>
  <c r="G94" i="5"/>
  <c r="A95" i="5"/>
  <c r="B171" i="13"/>
  <c r="A172" i="13"/>
  <c r="G171" i="13"/>
  <c r="B250" i="13"/>
  <c r="G250" i="13"/>
  <c r="A251" i="13"/>
  <c r="A15" i="5"/>
  <c r="G14" i="5"/>
  <c r="B14" i="5"/>
  <c r="G53" i="4"/>
  <c r="A54" i="4"/>
  <c r="B53" i="4"/>
  <c r="A96" i="9"/>
  <c r="B95" i="9"/>
  <c r="G95" i="9"/>
  <c r="G330" i="8"/>
  <c r="A331" i="8"/>
  <c r="B330" i="8"/>
  <c r="G249" i="10"/>
  <c r="A250" i="10"/>
  <c r="B249" i="10"/>
  <c r="A54" i="6"/>
  <c r="B53" i="6"/>
  <c r="G53" i="6"/>
  <c r="B209" i="11"/>
  <c r="A210" i="11"/>
  <c r="G209" i="11"/>
  <c r="G248" i="12"/>
  <c r="A249" i="12"/>
  <c r="B248" i="12"/>
  <c r="B132" i="13"/>
  <c r="G132" i="13"/>
  <c r="A133" i="13"/>
  <c r="G172" i="7"/>
  <c r="B172" i="7"/>
  <c r="A173" i="7"/>
  <c r="A288" i="13"/>
  <c r="B287" i="13"/>
  <c r="G287" i="13"/>
  <c r="G365" i="7"/>
  <c r="A366" i="7"/>
  <c r="B365" i="7"/>
  <c r="G132" i="7"/>
  <c r="B132" i="7"/>
  <c r="A133" i="7"/>
  <c r="G170" i="10"/>
  <c r="A171" i="10"/>
  <c r="B170" i="10"/>
  <c r="G406" i="13"/>
  <c r="B406" i="13"/>
  <c r="A407" i="13"/>
  <c r="G171" i="11"/>
  <c r="A172" i="11"/>
  <c r="B171" i="11"/>
  <c r="G404" i="4"/>
  <c r="B404" i="4"/>
  <c r="A405" i="4"/>
  <c r="G15" i="9"/>
  <c r="A16" i="9"/>
  <c r="B15" i="9"/>
  <c r="G54" i="12"/>
  <c r="B54" i="12"/>
  <c r="A55" i="12"/>
  <c r="G406" i="9"/>
  <c r="B406" i="9"/>
  <c r="A407" i="9"/>
  <c r="G326" i="9"/>
  <c r="B326" i="9"/>
  <c r="A327" i="9"/>
  <c r="B93" i="7"/>
  <c r="A94" i="7"/>
  <c r="G93" i="7"/>
  <c r="B443" i="5"/>
  <c r="A444" i="5"/>
  <c r="G443" i="5"/>
  <c r="A328" i="11"/>
  <c r="B327" i="11"/>
  <c r="G327" i="11"/>
  <c r="G170" i="5"/>
  <c r="A171" i="5"/>
  <c r="B170" i="5"/>
  <c r="B405" i="7"/>
  <c r="G405" i="7"/>
  <c r="A406" i="7"/>
  <c r="A133" i="9"/>
  <c r="B132" i="9"/>
  <c r="G132" i="9"/>
  <c r="G326" i="12"/>
  <c r="A327" i="12"/>
  <c r="B326" i="12"/>
  <c r="G92" i="10"/>
  <c r="B92" i="10"/>
  <c r="A93" i="10"/>
  <c r="B94" i="11"/>
  <c r="G94" i="11"/>
  <c r="A95" i="11"/>
  <c r="G289" i="4"/>
  <c r="B289" i="4"/>
  <c r="A290" i="4"/>
  <c r="B211" i="9" l="1"/>
  <c r="G211" i="9"/>
  <c r="A212" i="9"/>
  <c r="A57" i="9"/>
  <c r="B57" i="9" s="1"/>
  <c r="G56" i="9"/>
  <c r="B249" i="8"/>
  <c r="G249" i="8"/>
  <c r="A250" i="8"/>
  <c r="G367" i="11"/>
  <c r="B367" i="11"/>
  <c r="A368" i="11"/>
  <c r="G17" i="4"/>
  <c r="B17" i="4"/>
  <c r="A18" i="4"/>
  <c r="A292" i="6"/>
  <c r="B291" i="6"/>
  <c r="G291" i="6"/>
  <c r="A367" i="12"/>
  <c r="G366" i="12"/>
  <c r="B366" i="12"/>
  <c r="G328" i="5"/>
  <c r="A329" i="5"/>
  <c r="B328" i="5"/>
  <c r="A250" i="11"/>
  <c r="G249" i="11"/>
  <c r="B249" i="11"/>
  <c r="A213" i="7"/>
  <c r="G212" i="7"/>
  <c r="B212" i="7"/>
  <c r="B328" i="13"/>
  <c r="G328" i="13"/>
  <c r="A329" i="13"/>
  <c r="B210" i="8"/>
  <c r="G210" i="8"/>
  <c r="A211" i="8"/>
  <c r="B367" i="6"/>
  <c r="G367" i="6"/>
  <c r="A368" i="6"/>
  <c r="B444" i="12"/>
  <c r="G444" i="12"/>
  <c r="A445" i="12"/>
  <c r="A172" i="12"/>
  <c r="G171" i="12"/>
  <c r="B171" i="12"/>
  <c r="A445" i="11"/>
  <c r="B444" i="11"/>
  <c r="G444" i="11"/>
  <c r="A172" i="9"/>
  <c r="G171" i="9"/>
  <c r="B171" i="9"/>
  <c r="B444" i="9"/>
  <c r="G444" i="9"/>
  <c r="A445" i="9"/>
  <c r="B15" i="10"/>
  <c r="A16" i="10"/>
  <c r="G15" i="10"/>
  <c r="A133" i="11"/>
  <c r="G132" i="11"/>
  <c r="B132" i="11"/>
  <c r="A445" i="8"/>
  <c r="B444" i="8"/>
  <c r="G444" i="8"/>
  <c r="G327" i="7"/>
  <c r="B327" i="7"/>
  <c r="A328" i="7"/>
  <c r="B171" i="6"/>
  <c r="A172" i="6"/>
  <c r="G171" i="6"/>
  <c r="A55" i="8"/>
  <c r="G54" i="8"/>
  <c r="B54" i="8"/>
  <c r="B54" i="5"/>
  <c r="A55" i="5"/>
  <c r="G54" i="5"/>
  <c r="G135" i="6"/>
  <c r="B135" i="6"/>
  <c r="A136" i="6"/>
  <c r="B366" i="4"/>
  <c r="G366" i="4"/>
  <c r="A367" i="4"/>
  <c r="B249" i="7"/>
  <c r="A250" i="7"/>
  <c r="G249" i="7"/>
  <c r="B134" i="10"/>
  <c r="G134" i="10"/>
  <c r="A135" i="10"/>
  <c r="G210" i="13"/>
  <c r="B210" i="13"/>
  <c r="A211" i="13"/>
  <c r="B132" i="12"/>
  <c r="G132" i="12"/>
  <c r="A133" i="12"/>
  <c r="G444" i="10"/>
  <c r="A445" i="10"/>
  <c r="B444" i="10"/>
  <c r="G249" i="9"/>
  <c r="A250" i="9"/>
  <c r="B249" i="9"/>
  <c r="A55" i="10"/>
  <c r="B54" i="10"/>
  <c r="G54" i="10"/>
  <c r="G210" i="4"/>
  <c r="A211" i="4"/>
  <c r="B210" i="4"/>
  <c r="B291" i="10"/>
  <c r="A292" i="10"/>
  <c r="G291" i="10"/>
  <c r="A211" i="10"/>
  <c r="B210" i="10"/>
  <c r="G210" i="10"/>
  <c r="G327" i="10"/>
  <c r="B327" i="10"/>
  <c r="A328" i="10"/>
  <c r="A211" i="6"/>
  <c r="G210" i="6"/>
  <c r="B210" i="6"/>
  <c r="B369" i="13"/>
  <c r="A370" i="13"/>
  <c r="G369" i="13"/>
  <c r="B56" i="11"/>
  <c r="G56" i="11"/>
  <c r="A57" i="11"/>
  <c r="G172" i="4"/>
  <c r="B172" i="4"/>
  <c r="A173" i="4"/>
  <c r="B16" i="7"/>
  <c r="G16" i="7"/>
  <c r="A17" i="7"/>
  <c r="A95" i="4"/>
  <c r="G94" i="4"/>
  <c r="B94" i="4"/>
  <c r="A369" i="9"/>
  <c r="B368" i="9"/>
  <c r="G368" i="9"/>
  <c r="B211" i="12"/>
  <c r="G211" i="12"/>
  <c r="A212" i="12"/>
  <c r="G16" i="8"/>
  <c r="B16" i="8"/>
  <c r="A17" i="8"/>
  <c r="A407" i="8"/>
  <c r="B406" i="8"/>
  <c r="G406" i="8"/>
  <c r="G408" i="11"/>
  <c r="B408" i="11"/>
  <c r="A409" i="11"/>
  <c r="G406" i="10"/>
  <c r="A407" i="10"/>
  <c r="B406" i="10"/>
  <c r="B445" i="6"/>
  <c r="G445" i="6"/>
  <c r="A446" i="6"/>
  <c r="G56" i="13"/>
  <c r="B56" i="13"/>
  <c r="A57" i="13"/>
  <c r="G94" i="6"/>
  <c r="A95" i="6"/>
  <c r="B94" i="6"/>
  <c r="A20" i="12"/>
  <c r="G19" i="12"/>
  <c r="B19" i="12"/>
  <c r="A173" i="11"/>
  <c r="G172" i="11"/>
  <c r="B172" i="11"/>
  <c r="B133" i="13"/>
  <c r="G133" i="13"/>
  <c r="A134" i="13"/>
  <c r="B54" i="6"/>
  <c r="A55" i="6"/>
  <c r="G54" i="6"/>
  <c r="G96" i="9"/>
  <c r="B96" i="9"/>
  <c r="A97" i="9"/>
  <c r="G172" i="13"/>
  <c r="A173" i="13"/>
  <c r="B172" i="13"/>
  <c r="B444" i="7"/>
  <c r="G444" i="7"/>
  <c r="A445" i="7"/>
  <c r="G405" i="6"/>
  <c r="A406" i="6"/>
  <c r="B405" i="6"/>
  <c r="A291" i="8"/>
  <c r="B290" i="8"/>
  <c r="G290" i="8"/>
  <c r="A290" i="11"/>
  <c r="B289" i="11"/>
  <c r="G289" i="11"/>
  <c r="B289" i="9"/>
  <c r="G289" i="9"/>
  <c r="A290" i="9"/>
  <c r="G95" i="12"/>
  <c r="B95" i="12"/>
  <c r="A96" i="12"/>
  <c r="G366" i="5"/>
  <c r="B366" i="5"/>
  <c r="A367" i="5"/>
  <c r="B407" i="5"/>
  <c r="G407" i="5"/>
  <c r="A408" i="5"/>
  <c r="B132" i="8"/>
  <c r="G132" i="8"/>
  <c r="A133" i="8"/>
  <c r="B55" i="7"/>
  <c r="G55" i="7"/>
  <c r="A56" i="7"/>
  <c r="G93" i="10"/>
  <c r="A94" i="10"/>
  <c r="B93" i="10"/>
  <c r="A172" i="5"/>
  <c r="B171" i="5"/>
  <c r="G171" i="5"/>
  <c r="A95" i="13"/>
  <c r="B94" i="13"/>
  <c r="G94" i="13"/>
  <c r="A96" i="11"/>
  <c r="B95" i="11"/>
  <c r="G95" i="11"/>
  <c r="B133" i="9"/>
  <c r="G133" i="9"/>
  <c r="A134" i="9"/>
  <c r="G327" i="9"/>
  <c r="A328" i="9"/>
  <c r="B327" i="9"/>
  <c r="B405" i="4"/>
  <c r="G405" i="4"/>
  <c r="A406" i="4"/>
  <c r="G407" i="13"/>
  <c r="A408" i="13"/>
  <c r="B407" i="13"/>
  <c r="G331" i="8"/>
  <c r="B331" i="8"/>
  <c r="A332" i="8"/>
  <c r="G95" i="5"/>
  <c r="B95" i="5"/>
  <c r="A96" i="5"/>
  <c r="G132" i="5"/>
  <c r="B132" i="5"/>
  <c r="A133" i="5"/>
  <c r="B327" i="6"/>
  <c r="A328" i="6"/>
  <c r="G327" i="6"/>
  <c r="G444" i="4"/>
  <c r="B444" i="4"/>
  <c r="A445" i="4"/>
  <c r="B98" i="8"/>
  <c r="A99" i="8"/>
  <c r="G98" i="8"/>
  <c r="G406" i="7"/>
  <c r="A407" i="7"/>
  <c r="B406" i="7"/>
  <c r="G173" i="7"/>
  <c r="A174" i="7"/>
  <c r="B173" i="7"/>
  <c r="B132" i="4"/>
  <c r="G132" i="4"/>
  <c r="A133" i="4"/>
  <c r="G173" i="8"/>
  <c r="A174" i="8"/>
  <c r="B173" i="8"/>
  <c r="B288" i="5"/>
  <c r="A289" i="5"/>
  <c r="G288" i="5"/>
  <c r="A407" i="12"/>
  <c r="B406" i="12"/>
  <c r="G406" i="12"/>
  <c r="B444" i="5"/>
  <c r="A445" i="5"/>
  <c r="G444" i="5"/>
  <c r="G133" i="7"/>
  <c r="A134" i="7"/>
  <c r="B133" i="7"/>
  <c r="A253" i="5"/>
  <c r="B252" i="5"/>
  <c r="G252" i="5"/>
  <c r="G327" i="12"/>
  <c r="B327" i="12"/>
  <c r="A328" i="12"/>
  <c r="A95" i="7"/>
  <c r="G94" i="7"/>
  <c r="B94" i="7"/>
  <c r="B249" i="12"/>
  <c r="A250" i="12"/>
  <c r="G249" i="12"/>
  <c r="G15" i="5"/>
  <c r="B15" i="5"/>
  <c r="A16" i="5"/>
  <c r="A17" i="6"/>
  <c r="B16" i="6"/>
  <c r="G16" i="6"/>
  <c r="B249" i="4"/>
  <c r="G249" i="4"/>
  <c r="A250" i="4"/>
  <c r="G367" i="8"/>
  <c r="B367" i="8"/>
  <c r="A368" i="8"/>
  <c r="G16" i="9"/>
  <c r="A17" i="9"/>
  <c r="B16" i="9"/>
  <c r="A291" i="4"/>
  <c r="G290" i="4"/>
  <c r="B290" i="4"/>
  <c r="B328" i="11"/>
  <c r="G328" i="11"/>
  <c r="A329" i="11"/>
  <c r="B407" i="9"/>
  <c r="G407" i="9"/>
  <c r="A408" i="9"/>
  <c r="G55" i="12"/>
  <c r="B55" i="12"/>
  <c r="A56" i="12"/>
  <c r="G171" i="10"/>
  <c r="B171" i="10"/>
  <c r="A172" i="10"/>
  <c r="A367" i="7"/>
  <c r="G366" i="7"/>
  <c r="B366" i="7"/>
  <c r="B288" i="13"/>
  <c r="A289" i="13"/>
  <c r="G288" i="13"/>
  <c r="A211" i="11"/>
  <c r="G210" i="11"/>
  <c r="B210" i="11"/>
  <c r="G250" i="10"/>
  <c r="A251" i="10"/>
  <c r="B250" i="10"/>
  <c r="G54" i="4"/>
  <c r="B54" i="4"/>
  <c r="A55" i="4"/>
  <c r="A252" i="13"/>
  <c r="B251" i="13"/>
  <c r="G251" i="13"/>
  <c r="B289" i="7"/>
  <c r="G289" i="7"/>
  <c r="A290" i="7"/>
  <c r="A250" i="6"/>
  <c r="B249" i="6"/>
  <c r="G249" i="6"/>
  <c r="B328" i="4"/>
  <c r="G328" i="4"/>
  <c r="A329" i="4"/>
  <c r="B367" i="10"/>
  <c r="G367" i="10"/>
  <c r="A368" i="10"/>
  <c r="G17" i="13"/>
  <c r="A18" i="13"/>
  <c r="B17" i="13"/>
  <c r="G291" i="12"/>
  <c r="B291" i="12"/>
  <c r="A292" i="12"/>
  <c r="A16" i="11"/>
  <c r="B15" i="11"/>
  <c r="G15" i="11"/>
  <c r="A211" i="5"/>
  <c r="G210" i="5"/>
  <c r="B210" i="5"/>
  <c r="A446" i="13"/>
  <c r="G445" i="13"/>
  <c r="B445" i="13"/>
  <c r="A58" i="9" l="1"/>
  <c r="G58" i="9" s="1"/>
  <c r="G57" i="9"/>
  <c r="A213" i="9"/>
  <c r="G212" i="9"/>
  <c r="B212" i="9"/>
  <c r="A251" i="8"/>
  <c r="G250" i="8"/>
  <c r="B250" i="8"/>
  <c r="A369" i="11"/>
  <c r="G368" i="11"/>
  <c r="B368" i="11"/>
  <c r="B18" i="4"/>
  <c r="A19" i="4"/>
  <c r="G18" i="4"/>
  <c r="B292" i="6"/>
  <c r="A293" i="6"/>
  <c r="G292" i="6"/>
  <c r="A330" i="5"/>
  <c r="G329" i="5"/>
  <c r="B329" i="5"/>
  <c r="B250" i="11"/>
  <c r="G250" i="11"/>
  <c r="A251" i="11"/>
  <c r="A368" i="12"/>
  <c r="G367" i="12"/>
  <c r="B367" i="12"/>
  <c r="G329" i="13"/>
  <c r="A330" i="13"/>
  <c r="B329" i="13"/>
  <c r="A212" i="8"/>
  <c r="B211" i="8"/>
  <c r="G211" i="8"/>
  <c r="B213" i="7"/>
  <c r="G213" i="7"/>
  <c r="A214" i="7"/>
  <c r="A212" i="10"/>
  <c r="G211" i="10"/>
  <c r="B211" i="10"/>
  <c r="A329" i="10"/>
  <c r="G328" i="10"/>
  <c r="B328" i="10"/>
  <c r="G211" i="13"/>
  <c r="B211" i="13"/>
  <c r="A212" i="13"/>
  <c r="B136" i="6"/>
  <c r="G136" i="6"/>
  <c r="A137" i="6"/>
  <c r="G328" i="7"/>
  <c r="B328" i="7"/>
  <c r="A329" i="7"/>
  <c r="G445" i="9"/>
  <c r="B445" i="9"/>
  <c r="A446" i="9"/>
  <c r="B445" i="12"/>
  <c r="A446" i="12"/>
  <c r="G445" i="12"/>
  <c r="G292" i="10"/>
  <c r="B292" i="10"/>
  <c r="A293" i="10"/>
  <c r="B445" i="10"/>
  <c r="A446" i="10"/>
  <c r="G445" i="10"/>
  <c r="B250" i="7"/>
  <c r="A251" i="7"/>
  <c r="G250" i="7"/>
  <c r="B55" i="10"/>
  <c r="G55" i="10"/>
  <c r="A56" i="10"/>
  <c r="B55" i="8"/>
  <c r="A56" i="8"/>
  <c r="G55" i="8"/>
  <c r="G133" i="11"/>
  <c r="B133" i="11"/>
  <c r="A134" i="11"/>
  <c r="G445" i="11"/>
  <c r="B445" i="11"/>
  <c r="A446" i="11"/>
  <c r="B133" i="12"/>
  <c r="A134" i="12"/>
  <c r="G133" i="12"/>
  <c r="G135" i="10"/>
  <c r="A136" i="10"/>
  <c r="B135" i="10"/>
  <c r="G367" i="4"/>
  <c r="B367" i="4"/>
  <c r="A368" i="4"/>
  <c r="G368" i="6"/>
  <c r="B368" i="6"/>
  <c r="A369" i="6"/>
  <c r="B211" i="4"/>
  <c r="G211" i="4"/>
  <c r="A212" i="4"/>
  <c r="A251" i="9"/>
  <c r="B250" i="9"/>
  <c r="G250" i="9"/>
  <c r="G55" i="5"/>
  <c r="A56" i="5"/>
  <c r="B55" i="5"/>
  <c r="A173" i="6"/>
  <c r="G172" i="6"/>
  <c r="B172" i="6"/>
  <c r="B16" i="10"/>
  <c r="A17" i="10"/>
  <c r="G16" i="10"/>
  <c r="G211" i="6"/>
  <c r="B211" i="6"/>
  <c r="A212" i="6"/>
  <c r="G445" i="8"/>
  <c r="B445" i="8"/>
  <c r="A446" i="8"/>
  <c r="A173" i="9"/>
  <c r="B172" i="9"/>
  <c r="G172" i="9"/>
  <c r="G172" i="12"/>
  <c r="A173" i="12"/>
  <c r="B172" i="12"/>
  <c r="B57" i="13"/>
  <c r="G57" i="13"/>
  <c r="A58" i="13"/>
  <c r="B17" i="8"/>
  <c r="G17" i="8"/>
  <c r="A18" i="8"/>
  <c r="G17" i="7"/>
  <c r="B17" i="7"/>
  <c r="A18" i="7"/>
  <c r="G173" i="4"/>
  <c r="A174" i="4"/>
  <c r="B173" i="4"/>
  <c r="B369" i="9"/>
  <c r="G369" i="9"/>
  <c r="A370" i="9"/>
  <c r="B407" i="10"/>
  <c r="A408" i="10"/>
  <c r="G407" i="10"/>
  <c r="A371" i="13"/>
  <c r="G370" i="13"/>
  <c r="B370" i="13"/>
  <c r="B446" i="6"/>
  <c r="A447" i="6"/>
  <c r="G446" i="6"/>
  <c r="G409" i="11"/>
  <c r="A410" i="11"/>
  <c r="B409" i="11"/>
  <c r="A59" i="9"/>
  <c r="A213" i="12"/>
  <c r="B212" i="12"/>
  <c r="G212" i="12"/>
  <c r="B57" i="11"/>
  <c r="G57" i="11"/>
  <c r="A58" i="11"/>
  <c r="G95" i="6"/>
  <c r="A96" i="6"/>
  <c r="B95" i="6"/>
  <c r="A21" i="12"/>
  <c r="B20" i="12"/>
  <c r="G20" i="12"/>
  <c r="B407" i="8"/>
  <c r="A408" i="8"/>
  <c r="G407" i="8"/>
  <c r="G95" i="4"/>
  <c r="A96" i="4"/>
  <c r="B95" i="4"/>
  <c r="A447" i="13"/>
  <c r="B446" i="13"/>
  <c r="G446" i="13"/>
  <c r="A251" i="6"/>
  <c r="G250" i="6"/>
  <c r="B250" i="6"/>
  <c r="G291" i="4"/>
  <c r="A292" i="4"/>
  <c r="B291" i="4"/>
  <c r="B328" i="12"/>
  <c r="A329" i="12"/>
  <c r="G328" i="12"/>
  <c r="A175" i="7"/>
  <c r="B174" i="7"/>
  <c r="G174" i="7"/>
  <c r="G99" i="8"/>
  <c r="B99" i="8"/>
  <c r="A100" i="8"/>
  <c r="G94" i="10"/>
  <c r="A95" i="10"/>
  <c r="B94" i="10"/>
  <c r="G408" i="5"/>
  <c r="A409" i="5"/>
  <c r="B408" i="5"/>
  <c r="B367" i="5"/>
  <c r="G367" i="5"/>
  <c r="A368" i="5"/>
  <c r="B96" i="12"/>
  <c r="A97" i="12"/>
  <c r="G96" i="12"/>
  <c r="G55" i="6"/>
  <c r="B55" i="6"/>
  <c r="A56" i="6"/>
  <c r="A407" i="4"/>
  <c r="B406" i="4"/>
  <c r="G406" i="4"/>
  <c r="A96" i="13"/>
  <c r="B95" i="13"/>
  <c r="G95" i="13"/>
  <c r="A173" i="5"/>
  <c r="B172" i="5"/>
  <c r="G172" i="5"/>
  <c r="A174" i="11"/>
  <c r="B173" i="11"/>
  <c r="G173" i="11"/>
  <c r="G407" i="12"/>
  <c r="A408" i="12"/>
  <c r="B407" i="12"/>
  <c r="A19" i="13"/>
  <c r="G18" i="13"/>
  <c r="B18" i="13"/>
  <c r="G17" i="9"/>
  <c r="A18" i="9"/>
  <c r="B17" i="9"/>
  <c r="A369" i="8"/>
  <c r="G368" i="8"/>
  <c r="B368" i="8"/>
  <c r="G95" i="7"/>
  <c r="A96" i="7"/>
  <c r="B95" i="7"/>
  <c r="A135" i="9"/>
  <c r="B134" i="9"/>
  <c r="G134" i="9"/>
  <c r="B290" i="11"/>
  <c r="A291" i="11"/>
  <c r="G290" i="11"/>
  <c r="B291" i="8"/>
  <c r="A292" i="8"/>
  <c r="G291" i="8"/>
  <c r="A174" i="13"/>
  <c r="G173" i="13"/>
  <c r="B173" i="13"/>
  <c r="A135" i="13"/>
  <c r="G134" i="13"/>
  <c r="B134" i="13"/>
  <c r="B329" i="4"/>
  <c r="G329" i="4"/>
  <c r="A330" i="4"/>
  <c r="A212" i="5"/>
  <c r="G211" i="5"/>
  <c r="B211" i="5"/>
  <c r="A212" i="11"/>
  <c r="B211" i="11"/>
  <c r="G211" i="11"/>
  <c r="G367" i="7"/>
  <c r="B367" i="7"/>
  <c r="A368" i="7"/>
  <c r="G250" i="12"/>
  <c r="A251" i="12"/>
  <c r="B250" i="12"/>
  <c r="B289" i="5"/>
  <c r="G289" i="5"/>
  <c r="A290" i="5"/>
  <c r="G174" i="8"/>
  <c r="A175" i="8"/>
  <c r="B174" i="8"/>
  <c r="B407" i="7"/>
  <c r="G407" i="7"/>
  <c r="A408" i="7"/>
  <c r="G328" i="6"/>
  <c r="A329" i="6"/>
  <c r="B328" i="6"/>
  <c r="B56" i="7"/>
  <c r="A57" i="7"/>
  <c r="G56" i="7"/>
  <c r="G133" i="8"/>
  <c r="B133" i="8"/>
  <c r="A134" i="8"/>
  <c r="G290" i="9"/>
  <c r="A291" i="9"/>
  <c r="B290" i="9"/>
  <c r="A253" i="13"/>
  <c r="G252" i="13"/>
  <c r="B252" i="13"/>
  <c r="A291" i="7"/>
  <c r="G290" i="7"/>
  <c r="B290" i="7"/>
  <c r="A57" i="12"/>
  <c r="B56" i="12"/>
  <c r="G56" i="12"/>
  <c r="B96" i="5"/>
  <c r="G96" i="5"/>
  <c r="A97" i="5"/>
  <c r="G292" i="12"/>
  <c r="A293" i="12"/>
  <c r="B292" i="12"/>
  <c r="B368" i="10"/>
  <c r="G368" i="10"/>
  <c r="A369" i="10"/>
  <c r="B172" i="10"/>
  <c r="A173" i="10"/>
  <c r="G172" i="10"/>
  <c r="G408" i="9"/>
  <c r="A409" i="9"/>
  <c r="B408" i="9"/>
  <c r="B17" i="6"/>
  <c r="G17" i="6"/>
  <c r="A18" i="6"/>
  <c r="B134" i="7"/>
  <c r="A135" i="7"/>
  <c r="G134" i="7"/>
  <c r="G445" i="5"/>
  <c r="B445" i="5"/>
  <c r="A446" i="5"/>
  <c r="A134" i="5"/>
  <c r="B133" i="5"/>
  <c r="G133" i="5"/>
  <c r="A333" i="8"/>
  <c r="B332" i="8"/>
  <c r="G332" i="8"/>
  <c r="B96" i="11"/>
  <c r="A97" i="11"/>
  <c r="G96" i="11"/>
  <c r="G406" i="6"/>
  <c r="B406" i="6"/>
  <c r="A407" i="6"/>
  <c r="G445" i="7"/>
  <c r="B445" i="7"/>
  <c r="A446" i="7"/>
  <c r="B16" i="11"/>
  <c r="G16" i="11"/>
  <c r="A17" i="11"/>
  <c r="B55" i="4"/>
  <c r="G55" i="4"/>
  <c r="A56" i="4"/>
  <c r="B329" i="11"/>
  <c r="G329" i="11"/>
  <c r="A330" i="11"/>
  <c r="A252" i="10"/>
  <c r="G251" i="10"/>
  <c r="B251" i="10"/>
  <c r="B289" i="13"/>
  <c r="A290" i="13"/>
  <c r="G289" i="13"/>
  <c r="A251" i="4"/>
  <c r="B250" i="4"/>
  <c r="G250" i="4"/>
  <c r="B16" i="5"/>
  <c r="G16" i="5"/>
  <c r="A17" i="5"/>
  <c r="A254" i="5"/>
  <c r="G253" i="5"/>
  <c r="B253" i="5"/>
  <c r="G133" i="4"/>
  <c r="B133" i="4"/>
  <c r="A134" i="4"/>
  <c r="G445" i="4"/>
  <c r="A446" i="4"/>
  <c r="B445" i="4"/>
  <c r="A409" i="13"/>
  <c r="B408" i="13"/>
  <c r="G408" i="13"/>
  <c r="A329" i="9"/>
  <c r="G328" i="9"/>
  <c r="B328" i="9"/>
  <c r="B97" i="9"/>
  <c r="G97" i="9"/>
  <c r="A98" i="9"/>
  <c r="B58" i="9" l="1"/>
  <c r="B213" i="9"/>
  <c r="G213" i="9"/>
  <c r="A214" i="9"/>
  <c r="B251" i="8"/>
  <c r="A252" i="8"/>
  <c r="G251" i="8"/>
  <c r="A370" i="11"/>
  <c r="B369" i="11"/>
  <c r="G369" i="11"/>
  <c r="G19" i="4"/>
  <c r="A20" i="4"/>
  <c r="B19" i="4"/>
  <c r="G293" i="6"/>
  <c r="A294" i="6"/>
  <c r="B293" i="6"/>
  <c r="G251" i="11"/>
  <c r="A252" i="11"/>
  <c r="B251" i="11"/>
  <c r="A369" i="12"/>
  <c r="G368" i="12"/>
  <c r="B368" i="12"/>
  <c r="A331" i="5"/>
  <c r="G330" i="5"/>
  <c r="B330" i="5"/>
  <c r="A213" i="8"/>
  <c r="G212" i="8"/>
  <c r="B212" i="8"/>
  <c r="G214" i="7"/>
  <c r="A215" i="7"/>
  <c r="B214" i="7"/>
  <c r="G330" i="13"/>
  <c r="B330" i="13"/>
  <c r="A331" i="13"/>
  <c r="A447" i="8"/>
  <c r="B446" i="8"/>
  <c r="G446" i="8"/>
  <c r="G212" i="4"/>
  <c r="B212" i="4"/>
  <c r="A213" i="4"/>
  <c r="A369" i="4"/>
  <c r="G368" i="4"/>
  <c r="B368" i="4"/>
  <c r="B134" i="11"/>
  <c r="A135" i="11"/>
  <c r="G134" i="11"/>
  <c r="A57" i="10"/>
  <c r="G56" i="10"/>
  <c r="B56" i="10"/>
  <c r="B293" i="10"/>
  <c r="G293" i="10"/>
  <c r="A294" i="10"/>
  <c r="B446" i="9"/>
  <c r="A447" i="9"/>
  <c r="G446" i="9"/>
  <c r="B137" i="6"/>
  <c r="G137" i="6"/>
  <c r="A138" i="6"/>
  <c r="B173" i="12"/>
  <c r="G173" i="12"/>
  <c r="A174" i="12"/>
  <c r="A18" i="10"/>
  <c r="G17" i="10"/>
  <c r="B17" i="10"/>
  <c r="B56" i="5"/>
  <c r="G56" i="5"/>
  <c r="A57" i="5"/>
  <c r="B134" i="12"/>
  <c r="A135" i="12"/>
  <c r="G134" i="12"/>
  <c r="A252" i="7"/>
  <c r="B251" i="7"/>
  <c r="G251" i="7"/>
  <c r="A330" i="10"/>
  <c r="B329" i="10"/>
  <c r="G329" i="10"/>
  <c r="B212" i="6"/>
  <c r="G212" i="6"/>
  <c r="A213" i="6"/>
  <c r="B369" i="6"/>
  <c r="G369" i="6"/>
  <c r="A370" i="6"/>
  <c r="B446" i="11"/>
  <c r="G446" i="11"/>
  <c r="A447" i="11"/>
  <c r="G329" i="7"/>
  <c r="A330" i="7"/>
  <c r="B329" i="7"/>
  <c r="B212" i="13"/>
  <c r="A213" i="13"/>
  <c r="G212" i="13"/>
  <c r="G136" i="10"/>
  <c r="B136" i="10"/>
  <c r="A137" i="10"/>
  <c r="B56" i="8"/>
  <c r="G56" i="8"/>
  <c r="A57" i="8"/>
  <c r="G446" i="10"/>
  <c r="A447" i="10"/>
  <c r="B446" i="10"/>
  <c r="A447" i="12"/>
  <c r="G446" i="12"/>
  <c r="B446" i="12"/>
  <c r="G173" i="9"/>
  <c r="A174" i="9"/>
  <c r="B173" i="9"/>
  <c r="A174" i="6"/>
  <c r="B173" i="6"/>
  <c r="G173" i="6"/>
  <c r="B251" i="9"/>
  <c r="G251" i="9"/>
  <c r="A252" i="9"/>
  <c r="A213" i="10"/>
  <c r="G212" i="10"/>
  <c r="B212" i="10"/>
  <c r="G58" i="11"/>
  <c r="A59" i="11"/>
  <c r="B58" i="11"/>
  <c r="A371" i="9"/>
  <c r="G370" i="9"/>
  <c r="B370" i="9"/>
  <c r="G18" i="7"/>
  <c r="B18" i="7"/>
  <c r="A19" i="7"/>
  <c r="G58" i="13"/>
  <c r="B58" i="13"/>
  <c r="A59" i="13"/>
  <c r="G408" i="8"/>
  <c r="B408" i="8"/>
  <c r="A409" i="8"/>
  <c r="A60" i="9"/>
  <c r="B59" i="9"/>
  <c r="G59" i="9"/>
  <c r="G410" i="11"/>
  <c r="B410" i="11"/>
  <c r="A411" i="11"/>
  <c r="A372" i="13"/>
  <c r="B371" i="13"/>
  <c r="G371" i="13"/>
  <c r="G18" i="8"/>
  <c r="B18" i="8"/>
  <c r="A19" i="8"/>
  <c r="A97" i="4"/>
  <c r="G96" i="4"/>
  <c r="B96" i="4"/>
  <c r="B96" i="6"/>
  <c r="A97" i="6"/>
  <c r="G96" i="6"/>
  <c r="G447" i="6"/>
  <c r="B447" i="6"/>
  <c r="A448" i="6"/>
  <c r="A409" i="10"/>
  <c r="G408" i="10"/>
  <c r="B408" i="10"/>
  <c r="B174" i="4"/>
  <c r="G174" i="4"/>
  <c r="A175" i="4"/>
  <c r="G21" i="12"/>
  <c r="A22" i="12"/>
  <c r="B21" i="12"/>
  <c r="A214" i="12"/>
  <c r="G213" i="12"/>
  <c r="B213" i="12"/>
  <c r="B17" i="11"/>
  <c r="G17" i="11"/>
  <c r="A18" i="11"/>
  <c r="G407" i="6"/>
  <c r="B407" i="6"/>
  <c r="A408" i="6"/>
  <c r="G291" i="9"/>
  <c r="B291" i="9"/>
  <c r="A292" i="9"/>
  <c r="A213" i="11"/>
  <c r="G212" i="11"/>
  <c r="B212" i="11"/>
  <c r="A101" i="8"/>
  <c r="G100" i="8"/>
  <c r="B100" i="8"/>
  <c r="B330" i="11"/>
  <c r="G330" i="11"/>
  <c r="A331" i="11"/>
  <c r="G173" i="10"/>
  <c r="A174" i="10"/>
  <c r="B173" i="10"/>
  <c r="A294" i="12"/>
  <c r="G293" i="12"/>
  <c r="B293" i="12"/>
  <c r="G408" i="7"/>
  <c r="A409" i="7"/>
  <c r="B408" i="7"/>
  <c r="A291" i="5"/>
  <c r="G290" i="5"/>
  <c r="B290" i="5"/>
  <c r="G368" i="7"/>
  <c r="B368" i="7"/>
  <c r="A369" i="7"/>
  <c r="G292" i="8"/>
  <c r="A293" i="8"/>
  <c r="B292" i="8"/>
  <c r="A97" i="7"/>
  <c r="B96" i="7"/>
  <c r="G96" i="7"/>
  <c r="A19" i="9"/>
  <c r="B18" i="9"/>
  <c r="G18" i="9"/>
  <c r="B97" i="12"/>
  <c r="G97" i="12"/>
  <c r="A98" i="12"/>
  <c r="G409" i="5"/>
  <c r="B409" i="5"/>
  <c r="A410" i="5"/>
  <c r="B446" i="5"/>
  <c r="A447" i="5"/>
  <c r="G446" i="5"/>
  <c r="B18" i="6"/>
  <c r="A19" i="6"/>
  <c r="G18" i="6"/>
  <c r="G97" i="5"/>
  <c r="B97" i="5"/>
  <c r="A98" i="5"/>
  <c r="B409" i="13"/>
  <c r="A410" i="13"/>
  <c r="G409" i="13"/>
  <c r="B254" i="5"/>
  <c r="A255" i="5"/>
  <c r="G254" i="5"/>
  <c r="B251" i="4"/>
  <c r="A252" i="4"/>
  <c r="G251" i="4"/>
  <c r="B252" i="10"/>
  <c r="G252" i="10"/>
  <c r="A253" i="10"/>
  <c r="B333" i="8"/>
  <c r="A334" i="8"/>
  <c r="G333" i="8"/>
  <c r="B57" i="12"/>
  <c r="A58" i="12"/>
  <c r="G57" i="12"/>
  <c r="B253" i="13"/>
  <c r="G253" i="13"/>
  <c r="A254" i="13"/>
  <c r="B174" i="13"/>
  <c r="A175" i="13"/>
  <c r="G174" i="13"/>
  <c r="A174" i="5"/>
  <c r="G173" i="5"/>
  <c r="B173" i="5"/>
  <c r="A408" i="4"/>
  <c r="B407" i="4"/>
  <c r="G407" i="4"/>
  <c r="A176" i="7"/>
  <c r="G175" i="7"/>
  <c r="B175" i="7"/>
  <c r="B251" i="6"/>
  <c r="A252" i="6"/>
  <c r="G251" i="6"/>
  <c r="G134" i="4"/>
  <c r="A135" i="4"/>
  <c r="B134" i="4"/>
  <c r="B17" i="5"/>
  <c r="G17" i="5"/>
  <c r="A18" i="5"/>
  <c r="A57" i="4"/>
  <c r="G56" i="4"/>
  <c r="B56" i="4"/>
  <c r="A447" i="7"/>
  <c r="B446" i="7"/>
  <c r="G446" i="7"/>
  <c r="G369" i="10"/>
  <c r="B369" i="10"/>
  <c r="A370" i="10"/>
  <c r="G57" i="7"/>
  <c r="B57" i="7"/>
  <c r="A58" i="7"/>
  <c r="G330" i="4"/>
  <c r="B330" i="4"/>
  <c r="A331" i="4"/>
  <c r="B56" i="6"/>
  <c r="G56" i="6"/>
  <c r="A57" i="6"/>
  <c r="A369" i="5"/>
  <c r="G368" i="5"/>
  <c r="B368" i="5"/>
  <c r="B290" i="13"/>
  <c r="G290" i="13"/>
  <c r="A291" i="13"/>
  <c r="G97" i="11"/>
  <c r="B97" i="11"/>
  <c r="A98" i="11"/>
  <c r="B135" i="7"/>
  <c r="A136" i="7"/>
  <c r="G135" i="7"/>
  <c r="G409" i="9"/>
  <c r="B409" i="9"/>
  <c r="A410" i="9"/>
  <c r="B291" i="11"/>
  <c r="G291" i="11"/>
  <c r="A292" i="11"/>
  <c r="B408" i="12"/>
  <c r="G408" i="12"/>
  <c r="A409" i="12"/>
  <c r="A96" i="10"/>
  <c r="G95" i="10"/>
  <c r="B95" i="10"/>
  <c r="A330" i="12"/>
  <c r="G329" i="12"/>
  <c r="B329" i="12"/>
  <c r="B292" i="4"/>
  <c r="G292" i="4"/>
  <c r="A293" i="4"/>
  <c r="A99" i="9"/>
  <c r="B98" i="9"/>
  <c r="G98" i="9"/>
  <c r="A447" i="4"/>
  <c r="B446" i="4"/>
  <c r="G446" i="4"/>
  <c r="A330" i="9"/>
  <c r="G329" i="9"/>
  <c r="B329" i="9"/>
  <c r="B134" i="5"/>
  <c r="A135" i="5"/>
  <c r="G134" i="5"/>
  <c r="B291" i="7"/>
  <c r="G291" i="7"/>
  <c r="A292" i="7"/>
  <c r="G134" i="8"/>
  <c r="B134" i="8"/>
  <c r="A135" i="8"/>
  <c r="G329" i="6"/>
  <c r="A330" i="6"/>
  <c r="B329" i="6"/>
  <c r="A176" i="8"/>
  <c r="G175" i="8"/>
  <c r="B175" i="8"/>
  <c r="G251" i="12"/>
  <c r="A252" i="12"/>
  <c r="B251" i="12"/>
  <c r="A213" i="5"/>
  <c r="B212" i="5"/>
  <c r="G212" i="5"/>
  <c r="B135" i="13"/>
  <c r="A136" i="13"/>
  <c r="G135" i="13"/>
  <c r="B135" i="9"/>
  <c r="A136" i="9"/>
  <c r="G135" i="9"/>
  <c r="G369" i="8"/>
  <c r="B369" i="8"/>
  <c r="A370" i="8"/>
  <c r="G19" i="13"/>
  <c r="A20" i="13"/>
  <c r="B19" i="13"/>
  <c r="G174" i="11"/>
  <c r="A175" i="11"/>
  <c r="B174" i="11"/>
  <c r="B96" i="13"/>
  <c r="G96" i="13"/>
  <c r="A97" i="13"/>
  <c r="A448" i="13"/>
  <c r="B447" i="13"/>
  <c r="G447" i="13"/>
  <c r="A215" i="9" l="1"/>
  <c r="B214" i="9"/>
  <c r="G214" i="9"/>
  <c r="B252" i="8"/>
  <c r="A253" i="8"/>
  <c r="G252" i="8"/>
  <c r="B370" i="11"/>
  <c r="G370" i="11"/>
  <c r="A371" i="11"/>
  <c r="B20" i="4"/>
  <c r="G20" i="4"/>
  <c r="A21" i="4"/>
  <c r="B294" i="6"/>
  <c r="A295" i="6"/>
  <c r="G294" i="6"/>
  <c r="B369" i="12"/>
  <c r="G369" i="12"/>
  <c r="A370" i="12"/>
  <c r="A253" i="11"/>
  <c r="B252" i="11"/>
  <c r="G252" i="11"/>
  <c r="B331" i="5"/>
  <c r="A332" i="5"/>
  <c r="G331" i="5"/>
  <c r="G215" i="7"/>
  <c r="A216" i="7"/>
  <c r="B215" i="7"/>
  <c r="A332" i="13"/>
  <c r="B331" i="13"/>
  <c r="G331" i="13"/>
  <c r="A214" i="8"/>
  <c r="B213" i="8"/>
  <c r="G213" i="8"/>
  <c r="A253" i="9"/>
  <c r="G252" i="9"/>
  <c r="B252" i="9"/>
  <c r="A138" i="10"/>
  <c r="B137" i="10"/>
  <c r="G137" i="10"/>
  <c r="B370" i="6"/>
  <c r="A371" i="6"/>
  <c r="G370" i="6"/>
  <c r="A139" i="6"/>
  <c r="G138" i="6"/>
  <c r="B138" i="6"/>
  <c r="B294" i="10"/>
  <c r="G294" i="10"/>
  <c r="A295" i="10"/>
  <c r="B213" i="4"/>
  <c r="G213" i="4"/>
  <c r="A214" i="4"/>
  <c r="G174" i="9"/>
  <c r="B174" i="9"/>
  <c r="A175" i="9"/>
  <c r="A448" i="10"/>
  <c r="B447" i="10"/>
  <c r="G447" i="10"/>
  <c r="B330" i="7"/>
  <c r="A331" i="7"/>
  <c r="G330" i="7"/>
  <c r="A136" i="12"/>
  <c r="G135" i="12"/>
  <c r="B135" i="12"/>
  <c r="A136" i="11"/>
  <c r="B135" i="11"/>
  <c r="G135" i="11"/>
  <c r="G213" i="10"/>
  <c r="B213" i="10"/>
  <c r="A214" i="10"/>
  <c r="B330" i="10"/>
  <c r="G330" i="10"/>
  <c r="A331" i="10"/>
  <c r="B18" i="10"/>
  <c r="A19" i="10"/>
  <c r="G18" i="10"/>
  <c r="G57" i="8"/>
  <c r="A58" i="8"/>
  <c r="B57" i="8"/>
  <c r="B447" i="11"/>
  <c r="A448" i="11"/>
  <c r="G447" i="11"/>
  <c r="G213" i="6"/>
  <c r="B213" i="6"/>
  <c r="A214" i="6"/>
  <c r="B57" i="5"/>
  <c r="A58" i="5"/>
  <c r="G57" i="5"/>
  <c r="G174" i="12"/>
  <c r="B174" i="12"/>
  <c r="A175" i="12"/>
  <c r="G213" i="13"/>
  <c r="B213" i="13"/>
  <c r="A214" i="13"/>
  <c r="G447" i="9"/>
  <c r="A448" i="9"/>
  <c r="B447" i="9"/>
  <c r="A175" i="6"/>
  <c r="B174" i="6"/>
  <c r="G174" i="6"/>
  <c r="G447" i="12"/>
  <c r="B447" i="12"/>
  <c r="A448" i="12"/>
  <c r="A253" i="7"/>
  <c r="B252" i="7"/>
  <c r="G252" i="7"/>
  <c r="A58" i="10"/>
  <c r="B57" i="10"/>
  <c r="G57" i="10"/>
  <c r="G369" i="4"/>
  <c r="A370" i="4"/>
  <c r="B369" i="4"/>
  <c r="G447" i="8"/>
  <c r="B447" i="8"/>
  <c r="A448" i="8"/>
  <c r="G22" i="12"/>
  <c r="A23" i="12"/>
  <c r="B22" i="12"/>
  <c r="G19" i="8"/>
  <c r="B19" i="8"/>
  <c r="A20" i="8"/>
  <c r="B411" i="11"/>
  <c r="A412" i="11"/>
  <c r="G411" i="11"/>
  <c r="A410" i="8"/>
  <c r="G409" i="8"/>
  <c r="B409" i="8"/>
  <c r="A215" i="12"/>
  <c r="G214" i="12"/>
  <c r="B214" i="12"/>
  <c r="A410" i="10"/>
  <c r="G409" i="10"/>
  <c r="B409" i="10"/>
  <c r="A373" i="13"/>
  <c r="G372" i="13"/>
  <c r="B372" i="13"/>
  <c r="B371" i="9"/>
  <c r="A372" i="9"/>
  <c r="G371" i="9"/>
  <c r="G175" i="4"/>
  <c r="A176" i="4"/>
  <c r="B175" i="4"/>
  <c r="A449" i="6"/>
  <c r="G448" i="6"/>
  <c r="B448" i="6"/>
  <c r="A60" i="13"/>
  <c r="B59" i="13"/>
  <c r="G59" i="13"/>
  <c r="G19" i="7"/>
  <c r="A20" i="7"/>
  <c r="B19" i="7"/>
  <c r="G97" i="6"/>
  <c r="B97" i="6"/>
  <c r="A98" i="6"/>
  <c r="G59" i="11"/>
  <c r="B59" i="11"/>
  <c r="A60" i="11"/>
  <c r="B97" i="4"/>
  <c r="A98" i="4"/>
  <c r="G97" i="4"/>
  <c r="B60" i="9"/>
  <c r="A61" i="9"/>
  <c r="G60" i="9"/>
  <c r="A449" i="13"/>
  <c r="B448" i="13"/>
  <c r="G448" i="13"/>
  <c r="A137" i="13"/>
  <c r="G136" i="13"/>
  <c r="B136" i="13"/>
  <c r="B330" i="6"/>
  <c r="G330" i="6"/>
  <c r="A331" i="6"/>
  <c r="A293" i="7"/>
  <c r="B292" i="7"/>
  <c r="G292" i="7"/>
  <c r="B292" i="11"/>
  <c r="A293" i="11"/>
  <c r="G292" i="11"/>
  <c r="B331" i="4"/>
  <c r="G331" i="4"/>
  <c r="A332" i="4"/>
  <c r="B370" i="10"/>
  <c r="A371" i="10"/>
  <c r="G370" i="10"/>
  <c r="G18" i="5"/>
  <c r="A19" i="5"/>
  <c r="B18" i="5"/>
  <c r="B98" i="5"/>
  <c r="G98" i="5"/>
  <c r="A99" i="5"/>
  <c r="G410" i="5"/>
  <c r="B410" i="5"/>
  <c r="A411" i="5"/>
  <c r="G292" i="9"/>
  <c r="A293" i="9"/>
  <c r="B292" i="9"/>
  <c r="A19" i="11"/>
  <c r="G18" i="11"/>
  <c r="B18" i="11"/>
  <c r="B175" i="11"/>
  <c r="A176" i="11"/>
  <c r="G175" i="11"/>
  <c r="G97" i="13"/>
  <c r="A98" i="13"/>
  <c r="B97" i="13"/>
  <c r="B20" i="13"/>
  <c r="A21" i="13"/>
  <c r="G20" i="13"/>
  <c r="A137" i="9"/>
  <c r="G136" i="9"/>
  <c r="B136" i="9"/>
  <c r="B252" i="12"/>
  <c r="A253" i="12"/>
  <c r="G252" i="12"/>
  <c r="G136" i="7"/>
  <c r="B136" i="7"/>
  <c r="A137" i="7"/>
  <c r="A253" i="6"/>
  <c r="G252" i="6"/>
  <c r="B252" i="6"/>
  <c r="A176" i="13"/>
  <c r="G175" i="13"/>
  <c r="B175" i="13"/>
  <c r="G58" i="12"/>
  <c r="B58" i="12"/>
  <c r="A59" i="12"/>
  <c r="B334" i="8"/>
  <c r="A335" i="8"/>
  <c r="G334" i="8"/>
  <c r="A253" i="4"/>
  <c r="B252" i="4"/>
  <c r="G252" i="4"/>
  <c r="G255" i="5"/>
  <c r="A256" i="5"/>
  <c r="B255" i="5"/>
  <c r="A411" i="13"/>
  <c r="B410" i="13"/>
  <c r="G410" i="13"/>
  <c r="B447" i="5"/>
  <c r="G447" i="5"/>
  <c r="A448" i="5"/>
  <c r="G293" i="8"/>
  <c r="B293" i="8"/>
  <c r="A294" i="8"/>
  <c r="G409" i="7"/>
  <c r="B409" i="7"/>
  <c r="A410" i="7"/>
  <c r="G174" i="10"/>
  <c r="B174" i="10"/>
  <c r="A175" i="10"/>
  <c r="A370" i="5"/>
  <c r="G369" i="5"/>
  <c r="B369" i="5"/>
  <c r="G447" i="7"/>
  <c r="B447" i="7"/>
  <c r="A448" i="7"/>
  <c r="B408" i="4"/>
  <c r="A409" i="4"/>
  <c r="G408" i="4"/>
  <c r="B19" i="9"/>
  <c r="G19" i="9"/>
  <c r="A20" i="9"/>
  <c r="G101" i="8"/>
  <c r="A102" i="8"/>
  <c r="B101" i="8"/>
  <c r="B447" i="4"/>
  <c r="G447" i="4"/>
  <c r="A448" i="4"/>
  <c r="A100" i="9"/>
  <c r="B99" i="9"/>
  <c r="G99" i="9"/>
  <c r="B370" i="8"/>
  <c r="G370" i="8"/>
  <c r="A371" i="8"/>
  <c r="B135" i="8"/>
  <c r="G135" i="8"/>
  <c r="A136" i="8"/>
  <c r="B293" i="4"/>
  <c r="G293" i="4"/>
  <c r="A294" i="4"/>
  <c r="G409" i="12"/>
  <c r="A410" i="12"/>
  <c r="B409" i="12"/>
  <c r="G410" i="9"/>
  <c r="A411" i="9"/>
  <c r="B410" i="9"/>
  <c r="G98" i="11"/>
  <c r="A99" i="11"/>
  <c r="B98" i="11"/>
  <c r="G291" i="13"/>
  <c r="B291" i="13"/>
  <c r="A292" i="13"/>
  <c r="B57" i="6"/>
  <c r="A58" i="6"/>
  <c r="G57" i="6"/>
  <c r="G58" i="7"/>
  <c r="A59" i="7"/>
  <c r="B58" i="7"/>
  <c r="G254" i="13"/>
  <c r="B254" i="13"/>
  <c r="A255" i="13"/>
  <c r="B253" i="10"/>
  <c r="A254" i="10"/>
  <c r="G253" i="10"/>
  <c r="A99" i="12"/>
  <c r="G98" i="12"/>
  <c r="B98" i="12"/>
  <c r="G369" i="7"/>
  <c r="A370" i="7"/>
  <c r="B369" i="7"/>
  <c r="A332" i="11"/>
  <c r="B331" i="11"/>
  <c r="G331" i="11"/>
  <c r="B408" i="6"/>
  <c r="A409" i="6"/>
  <c r="G408" i="6"/>
  <c r="G213" i="5"/>
  <c r="A214" i="5"/>
  <c r="B213" i="5"/>
  <c r="A136" i="5"/>
  <c r="G135" i="5"/>
  <c r="B135" i="5"/>
  <c r="B135" i="4"/>
  <c r="G135" i="4"/>
  <c r="A136" i="4"/>
  <c r="G19" i="6"/>
  <c r="A20" i="6"/>
  <c r="B19" i="6"/>
  <c r="A177" i="8"/>
  <c r="B176" i="8"/>
  <c r="G176" i="8"/>
  <c r="G330" i="9"/>
  <c r="B330" i="9"/>
  <c r="A331" i="9"/>
  <c r="A331" i="12"/>
  <c r="G330" i="12"/>
  <c r="B330" i="12"/>
  <c r="G96" i="10"/>
  <c r="A97" i="10"/>
  <c r="B96" i="10"/>
  <c r="G57" i="4"/>
  <c r="A58" i="4"/>
  <c r="B57" i="4"/>
  <c r="B176" i="7"/>
  <c r="A177" i="7"/>
  <c r="G176" i="7"/>
  <c r="A175" i="5"/>
  <c r="G174" i="5"/>
  <c r="B174" i="5"/>
  <c r="A98" i="7"/>
  <c r="G97" i="7"/>
  <c r="B97" i="7"/>
  <c r="G291" i="5"/>
  <c r="B291" i="5"/>
  <c r="A292" i="5"/>
  <c r="B294" i="12"/>
  <c r="G294" i="12"/>
  <c r="A295" i="12"/>
  <c r="G213" i="11"/>
  <c r="B213" i="11"/>
  <c r="A214" i="11"/>
  <c r="B215" i="9" l="1"/>
  <c r="A216" i="9"/>
  <c r="G215" i="9"/>
  <c r="B253" i="8"/>
  <c r="A254" i="8"/>
  <c r="G253" i="8"/>
  <c r="B371" i="11"/>
  <c r="A372" i="11"/>
  <c r="G371" i="11"/>
  <c r="G21" i="4"/>
  <c r="A22" i="4"/>
  <c r="B21" i="4"/>
  <c r="B295" i="6"/>
  <c r="A296" i="6"/>
  <c r="G295" i="6"/>
  <c r="A254" i="11"/>
  <c r="B253" i="11"/>
  <c r="G253" i="11"/>
  <c r="G370" i="12"/>
  <c r="A371" i="12"/>
  <c r="B370" i="12"/>
  <c r="B332" i="5"/>
  <c r="G332" i="5"/>
  <c r="A333" i="5"/>
  <c r="B332" i="13"/>
  <c r="A333" i="13"/>
  <c r="G332" i="13"/>
  <c r="A217" i="7"/>
  <c r="G216" i="7"/>
  <c r="B216" i="7"/>
  <c r="G214" i="8"/>
  <c r="A215" i="8"/>
  <c r="B214" i="8"/>
  <c r="A449" i="11"/>
  <c r="G448" i="11"/>
  <c r="B448" i="11"/>
  <c r="B448" i="8"/>
  <c r="A449" i="8"/>
  <c r="G448" i="8"/>
  <c r="B448" i="12"/>
  <c r="A449" i="12"/>
  <c r="G448" i="12"/>
  <c r="A215" i="10"/>
  <c r="B214" i="10"/>
  <c r="G214" i="10"/>
  <c r="A215" i="4"/>
  <c r="G214" i="4"/>
  <c r="B214" i="4"/>
  <c r="A449" i="9"/>
  <c r="B448" i="9"/>
  <c r="G448" i="9"/>
  <c r="B58" i="10"/>
  <c r="G58" i="10"/>
  <c r="A59" i="10"/>
  <c r="A137" i="12"/>
  <c r="B136" i="12"/>
  <c r="G136" i="12"/>
  <c r="G448" i="10"/>
  <c r="B448" i="10"/>
  <c r="A449" i="10"/>
  <c r="G139" i="6"/>
  <c r="B139" i="6"/>
  <c r="A140" i="6"/>
  <c r="A139" i="10"/>
  <c r="B138" i="10"/>
  <c r="G138" i="10"/>
  <c r="A215" i="13"/>
  <c r="B214" i="13"/>
  <c r="G214" i="13"/>
  <c r="A176" i="12"/>
  <c r="G175" i="12"/>
  <c r="B175" i="12"/>
  <c r="B214" i="6"/>
  <c r="G214" i="6"/>
  <c r="A215" i="6"/>
  <c r="G331" i="10"/>
  <c r="B331" i="10"/>
  <c r="A332" i="10"/>
  <c r="A176" i="9"/>
  <c r="G175" i="9"/>
  <c r="B175" i="9"/>
  <c r="A296" i="10"/>
  <c r="G295" i="10"/>
  <c r="B295" i="10"/>
  <c r="B19" i="10"/>
  <c r="A20" i="10"/>
  <c r="G19" i="10"/>
  <c r="B370" i="4"/>
  <c r="A371" i="4"/>
  <c r="G370" i="4"/>
  <c r="A59" i="8"/>
  <c r="B58" i="8"/>
  <c r="G58" i="8"/>
  <c r="A332" i="7"/>
  <c r="G331" i="7"/>
  <c r="B331" i="7"/>
  <c r="B371" i="6"/>
  <c r="A372" i="6"/>
  <c r="G371" i="6"/>
  <c r="B58" i="5"/>
  <c r="G58" i="5"/>
  <c r="A59" i="5"/>
  <c r="G253" i="7"/>
  <c r="A254" i="7"/>
  <c r="B253" i="7"/>
  <c r="G175" i="6"/>
  <c r="A176" i="6"/>
  <c r="B175" i="6"/>
  <c r="B136" i="11"/>
  <c r="A137" i="11"/>
  <c r="G136" i="11"/>
  <c r="G253" i="9"/>
  <c r="A254" i="9"/>
  <c r="B253" i="9"/>
  <c r="A99" i="6"/>
  <c r="G98" i="6"/>
  <c r="B98" i="6"/>
  <c r="A99" i="4"/>
  <c r="G98" i="4"/>
  <c r="B98" i="4"/>
  <c r="G20" i="7"/>
  <c r="A21" i="7"/>
  <c r="B20" i="7"/>
  <c r="B176" i="4"/>
  <c r="G176" i="4"/>
  <c r="A177" i="4"/>
  <c r="G373" i="13"/>
  <c r="A374" i="13"/>
  <c r="B373" i="13"/>
  <c r="A411" i="10"/>
  <c r="G410" i="10"/>
  <c r="B410" i="10"/>
  <c r="B60" i="11"/>
  <c r="A61" i="11"/>
  <c r="G60" i="11"/>
  <c r="B20" i="8"/>
  <c r="G20" i="8"/>
  <c r="A21" i="8"/>
  <c r="A413" i="11"/>
  <c r="B412" i="11"/>
  <c r="G412" i="11"/>
  <c r="A24" i="12"/>
  <c r="B23" i="12"/>
  <c r="G23" i="12"/>
  <c r="G61" i="9"/>
  <c r="A62" i="9"/>
  <c r="B61" i="9"/>
  <c r="A373" i="9"/>
  <c r="G372" i="9"/>
  <c r="B372" i="9"/>
  <c r="B60" i="13"/>
  <c r="A61" i="13"/>
  <c r="G60" i="13"/>
  <c r="B449" i="6"/>
  <c r="G449" i="6"/>
  <c r="A450" i="6"/>
  <c r="A216" i="12"/>
  <c r="G215" i="12"/>
  <c r="B215" i="12"/>
  <c r="A411" i="8"/>
  <c r="G410" i="8"/>
  <c r="B410" i="8"/>
  <c r="B97" i="10"/>
  <c r="A98" i="10"/>
  <c r="G97" i="10"/>
  <c r="G177" i="7"/>
  <c r="B177" i="7"/>
  <c r="A178" i="7"/>
  <c r="G98" i="7"/>
  <c r="A99" i="7"/>
  <c r="B98" i="7"/>
  <c r="B177" i="8"/>
  <c r="A178" i="8"/>
  <c r="G177" i="8"/>
  <c r="B214" i="11"/>
  <c r="A215" i="11"/>
  <c r="G214" i="11"/>
  <c r="G331" i="9"/>
  <c r="A332" i="9"/>
  <c r="B331" i="9"/>
  <c r="G136" i="4"/>
  <c r="B136" i="4"/>
  <c r="A137" i="4"/>
  <c r="B255" i="13"/>
  <c r="A256" i="13"/>
  <c r="G255" i="13"/>
  <c r="B292" i="13"/>
  <c r="G292" i="13"/>
  <c r="A293" i="13"/>
  <c r="B371" i="8"/>
  <c r="A372" i="8"/>
  <c r="G371" i="8"/>
  <c r="B448" i="4"/>
  <c r="G448" i="4"/>
  <c r="A449" i="4"/>
  <c r="G20" i="9"/>
  <c r="A21" i="9"/>
  <c r="B20" i="9"/>
  <c r="G448" i="7"/>
  <c r="B448" i="7"/>
  <c r="A449" i="7"/>
  <c r="B175" i="10"/>
  <c r="A176" i="10"/>
  <c r="G175" i="10"/>
  <c r="B448" i="5"/>
  <c r="A449" i="5"/>
  <c r="G448" i="5"/>
  <c r="G137" i="7"/>
  <c r="B137" i="7"/>
  <c r="A138" i="7"/>
  <c r="B99" i="5"/>
  <c r="A100" i="5"/>
  <c r="G99" i="5"/>
  <c r="G332" i="4"/>
  <c r="A333" i="4"/>
  <c r="B332" i="4"/>
  <c r="B331" i="6"/>
  <c r="G331" i="6"/>
  <c r="A332" i="6"/>
  <c r="B214" i="5"/>
  <c r="A215" i="5"/>
  <c r="G214" i="5"/>
  <c r="B59" i="7"/>
  <c r="G59" i="7"/>
  <c r="A60" i="7"/>
  <c r="B411" i="9"/>
  <c r="G411" i="9"/>
  <c r="A412" i="9"/>
  <c r="A411" i="12"/>
  <c r="G410" i="12"/>
  <c r="B410" i="12"/>
  <c r="G256" i="5"/>
  <c r="B256" i="5"/>
  <c r="A257" i="5"/>
  <c r="A336" i="8"/>
  <c r="B335" i="8"/>
  <c r="G335" i="8"/>
  <c r="G21" i="13"/>
  <c r="B21" i="13"/>
  <c r="A22" i="13"/>
  <c r="B98" i="13"/>
  <c r="A99" i="13"/>
  <c r="G98" i="13"/>
  <c r="G19" i="5"/>
  <c r="A20" i="5"/>
  <c r="B19" i="5"/>
  <c r="B293" i="11"/>
  <c r="G293" i="11"/>
  <c r="A294" i="11"/>
  <c r="A176" i="5"/>
  <c r="B175" i="5"/>
  <c r="G175" i="5"/>
  <c r="G332" i="11"/>
  <c r="A333" i="11"/>
  <c r="B332" i="11"/>
  <c r="B99" i="12"/>
  <c r="A100" i="12"/>
  <c r="G99" i="12"/>
  <c r="A177" i="13"/>
  <c r="G176" i="13"/>
  <c r="B176" i="13"/>
  <c r="A254" i="6"/>
  <c r="B253" i="6"/>
  <c r="G253" i="6"/>
  <c r="G137" i="9"/>
  <c r="B137" i="9"/>
  <c r="A138" i="9"/>
  <c r="G19" i="11"/>
  <c r="A20" i="11"/>
  <c r="B19" i="11"/>
  <c r="G294" i="4"/>
  <c r="A295" i="4"/>
  <c r="B294" i="4"/>
  <c r="B136" i="8"/>
  <c r="A137" i="8"/>
  <c r="G136" i="8"/>
  <c r="G410" i="7"/>
  <c r="B410" i="7"/>
  <c r="A411" i="7"/>
  <c r="G294" i="8"/>
  <c r="B294" i="8"/>
  <c r="A295" i="8"/>
  <c r="B59" i="12"/>
  <c r="G59" i="12"/>
  <c r="A60" i="12"/>
  <c r="G411" i="5"/>
  <c r="B411" i="5"/>
  <c r="A412" i="5"/>
  <c r="G295" i="12"/>
  <c r="B295" i="12"/>
  <c r="A296" i="12"/>
  <c r="G58" i="4"/>
  <c r="A59" i="4"/>
  <c r="B58" i="4"/>
  <c r="A21" i="6"/>
  <c r="G20" i="6"/>
  <c r="B20" i="6"/>
  <c r="G409" i="6"/>
  <c r="B409" i="6"/>
  <c r="A410" i="6"/>
  <c r="G370" i="7"/>
  <c r="A371" i="7"/>
  <c r="B370" i="7"/>
  <c r="A255" i="10"/>
  <c r="B254" i="10"/>
  <c r="G254" i="10"/>
  <c r="G58" i="6"/>
  <c r="B58" i="6"/>
  <c r="A59" i="6"/>
  <c r="B99" i="11"/>
  <c r="A100" i="11"/>
  <c r="G99" i="11"/>
  <c r="A103" i="8"/>
  <c r="B102" i="8"/>
  <c r="G102" i="8"/>
  <c r="B409" i="4"/>
  <c r="G409" i="4"/>
  <c r="A410" i="4"/>
  <c r="B253" i="12"/>
  <c r="G253" i="12"/>
  <c r="A254" i="12"/>
  <c r="G176" i="11"/>
  <c r="A177" i="11"/>
  <c r="B176" i="11"/>
  <c r="B293" i="9"/>
  <c r="A294" i="9"/>
  <c r="G293" i="9"/>
  <c r="G371" i="10"/>
  <c r="A372" i="10"/>
  <c r="B371" i="10"/>
  <c r="G292" i="5"/>
  <c r="B292" i="5"/>
  <c r="A293" i="5"/>
  <c r="A332" i="12"/>
  <c r="B331" i="12"/>
  <c r="G331" i="12"/>
  <c r="G136" i="5"/>
  <c r="A137" i="5"/>
  <c r="B136" i="5"/>
  <c r="A101" i="9"/>
  <c r="B100" i="9"/>
  <c r="G100" i="9"/>
  <c r="B370" i="5"/>
  <c r="A371" i="5"/>
  <c r="G370" i="5"/>
  <c r="A412" i="13"/>
  <c r="B411" i="13"/>
  <c r="G411" i="13"/>
  <c r="G253" i="4"/>
  <c r="A254" i="4"/>
  <c r="B253" i="4"/>
  <c r="B293" i="7"/>
  <c r="A294" i="7"/>
  <c r="G293" i="7"/>
  <c r="A138" i="13"/>
  <c r="G137" i="13"/>
  <c r="B137" i="13"/>
  <c r="B449" i="13"/>
  <c r="A450" i="13"/>
  <c r="G449" i="13"/>
  <c r="A217" i="9" l="1"/>
  <c r="B216" i="9"/>
  <c r="G216" i="9"/>
  <c r="G254" i="8"/>
  <c r="A255" i="8"/>
  <c r="B254" i="8"/>
  <c r="G372" i="11"/>
  <c r="B372" i="11"/>
  <c r="A373" i="11"/>
  <c r="G22" i="4"/>
  <c r="A23" i="4"/>
  <c r="B22" i="4"/>
  <c r="B296" i="6"/>
  <c r="G296" i="6"/>
  <c r="A297" i="6"/>
  <c r="B371" i="12"/>
  <c r="G371" i="12"/>
  <c r="A372" i="12"/>
  <c r="B333" i="5"/>
  <c r="G333" i="5"/>
  <c r="A334" i="5"/>
  <c r="G254" i="11"/>
  <c r="A255" i="11"/>
  <c r="B254" i="11"/>
  <c r="A218" i="7"/>
  <c r="G217" i="7"/>
  <c r="B217" i="7"/>
  <c r="G215" i="8"/>
  <c r="B215" i="8"/>
  <c r="A216" i="8"/>
  <c r="G333" i="13"/>
  <c r="B333" i="13"/>
  <c r="A334" i="13"/>
  <c r="G59" i="5"/>
  <c r="B59" i="5"/>
  <c r="A60" i="5"/>
  <c r="A333" i="10"/>
  <c r="B332" i="10"/>
  <c r="G332" i="10"/>
  <c r="B449" i="10"/>
  <c r="G449" i="10"/>
  <c r="A450" i="10"/>
  <c r="G59" i="10"/>
  <c r="B59" i="10"/>
  <c r="A60" i="10"/>
  <c r="B254" i="9"/>
  <c r="A255" i="9"/>
  <c r="G254" i="9"/>
  <c r="A177" i="6"/>
  <c r="B176" i="6"/>
  <c r="G176" i="6"/>
  <c r="G371" i="4"/>
  <c r="A372" i="4"/>
  <c r="B371" i="4"/>
  <c r="G449" i="8"/>
  <c r="B449" i="8"/>
  <c r="A450" i="8"/>
  <c r="G332" i="7"/>
  <c r="B332" i="7"/>
  <c r="A333" i="7"/>
  <c r="A297" i="10"/>
  <c r="B296" i="10"/>
  <c r="G296" i="10"/>
  <c r="B176" i="12"/>
  <c r="A177" i="12"/>
  <c r="G176" i="12"/>
  <c r="B139" i="10"/>
  <c r="A140" i="10"/>
  <c r="G139" i="10"/>
  <c r="A216" i="4"/>
  <c r="B215" i="4"/>
  <c r="G215" i="4"/>
  <c r="B215" i="6"/>
  <c r="A216" i="6"/>
  <c r="G215" i="6"/>
  <c r="B140" i="6"/>
  <c r="A141" i="6"/>
  <c r="G140" i="6"/>
  <c r="B137" i="11"/>
  <c r="G137" i="11"/>
  <c r="A138" i="11"/>
  <c r="A255" i="7"/>
  <c r="G254" i="7"/>
  <c r="B254" i="7"/>
  <c r="G372" i="6"/>
  <c r="A373" i="6"/>
  <c r="B372" i="6"/>
  <c r="G20" i="10"/>
  <c r="B20" i="10"/>
  <c r="A21" i="10"/>
  <c r="A450" i="12"/>
  <c r="G449" i="12"/>
  <c r="B449" i="12"/>
  <c r="G59" i="8"/>
  <c r="A60" i="8"/>
  <c r="B59" i="8"/>
  <c r="B176" i="9"/>
  <c r="A177" i="9"/>
  <c r="G176" i="9"/>
  <c r="A216" i="13"/>
  <c r="G215" i="13"/>
  <c r="B215" i="13"/>
  <c r="B137" i="12"/>
  <c r="G137" i="12"/>
  <c r="A138" i="12"/>
  <c r="B449" i="9"/>
  <c r="A450" i="9"/>
  <c r="G449" i="9"/>
  <c r="A216" i="10"/>
  <c r="B215" i="10"/>
  <c r="G215" i="10"/>
  <c r="G449" i="11"/>
  <c r="B449" i="11"/>
  <c r="A450" i="11"/>
  <c r="A22" i="8"/>
  <c r="B21" i="8"/>
  <c r="G21" i="8"/>
  <c r="A62" i="13"/>
  <c r="G61" i="13"/>
  <c r="B61" i="13"/>
  <c r="A62" i="11"/>
  <c r="B61" i="11"/>
  <c r="G61" i="11"/>
  <c r="B374" i="13"/>
  <c r="A375" i="13"/>
  <c r="G374" i="13"/>
  <c r="B411" i="8"/>
  <c r="G411" i="8"/>
  <c r="A412" i="8"/>
  <c r="G373" i="9"/>
  <c r="A374" i="9"/>
  <c r="B373" i="9"/>
  <c r="A25" i="12"/>
  <c r="G24" i="12"/>
  <c r="B24" i="12"/>
  <c r="B99" i="4"/>
  <c r="A100" i="4"/>
  <c r="G99" i="4"/>
  <c r="G450" i="6"/>
  <c r="A451" i="6"/>
  <c r="B450" i="6"/>
  <c r="G177" i="4"/>
  <c r="A178" i="4"/>
  <c r="B177" i="4"/>
  <c r="B62" i="9"/>
  <c r="A63" i="9"/>
  <c r="G62" i="9"/>
  <c r="B21" i="7"/>
  <c r="A22" i="7"/>
  <c r="G21" i="7"/>
  <c r="G216" i="12"/>
  <c r="A217" i="12"/>
  <c r="B216" i="12"/>
  <c r="A414" i="11"/>
  <c r="G413" i="11"/>
  <c r="B413" i="11"/>
  <c r="B411" i="10"/>
  <c r="A412" i="10"/>
  <c r="G411" i="10"/>
  <c r="G99" i="6"/>
  <c r="A100" i="6"/>
  <c r="B99" i="6"/>
  <c r="B101" i="9"/>
  <c r="A102" i="9"/>
  <c r="G101" i="9"/>
  <c r="G254" i="6"/>
  <c r="A255" i="6"/>
  <c r="B254" i="6"/>
  <c r="G176" i="5"/>
  <c r="A177" i="5"/>
  <c r="B176" i="5"/>
  <c r="A337" i="8"/>
  <c r="G336" i="8"/>
  <c r="B336" i="8"/>
  <c r="B412" i="9"/>
  <c r="G412" i="9"/>
  <c r="A413" i="9"/>
  <c r="G449" i="4"/>
  <c r="B449" i="4"/>
  <c r="A450" i="4"/>
  <c r="A294" i="13"/>
  <c r="G293" i="13"/>
  <c r="B293" i="13"/>
  <c r="A179" i="7"/>
  <c r="B178" i="7"/>
  <c r="G178" i="7"/>
  <c r="B138" i="13"/>
  <c r="G138" i="13"/>
  <c r="A139" i="13"/>
  <c r="G332" i="12"/>
  <c r="B332" i="12"/>
  <c r="A333" i="12"/>
  <c r="A294" i="5"/>
  <c r="B293" i="5"/>
  <c r="G293" i="5"/>
  <c r="B254" i="12"/>
  <c r="G254" i="12"/>
  <c r="A255" i="12"/>
  <c r="G410" i="4"/>
  <c r="B410" i="4"/>
  <c r="A411" i="4"/>
  <c r="G59" i="6"/>
  <c r="A60" i="6"/>
  <c r="B59" i="6"/>
  <c r="G410" i="6"/>
  <c r="B410" i="6"/>
  <c r="A411" i="6"/>
  <c r="B296" i="12"/>
  <c r="A297" i="12"/>
  <c r="G296" i="12"/>
  <c r="G412" i="5"/>
  <c r="B412" i="5"/>
  <c r="A413" i="5"/>
  <c r="G411" i="7"/>
  <c r="B411" i="7"/>
  <c r="A412" i="7"/>
  <c r="B22" i="13"/>
  <c r="G22" i="13"/>
  <c r="A23" i="13"/>
  <c r="G257" i="5"/>
  <c r="B257" i="5"/>
  <c r="A258" i="5"/>
  <c r="B333" i="4"/>
  <c r="A334" i="4"/>
  <c r="G333" i="4"/>
  <c r="B449" i="5"/>
  <c r="G449" i="5"/>
  <c r="A450" i="5"/>
  <c r="B176" i="10"/>
  <c r="A177" i="10"/>
  <c r="G176" i="10"/>
  <c r="B21" i="9"/>
  <c r="A22" i="9"/>
  <c r="G21" i="9"/>
  <c r="B332" i="9"/>
  <c r="G332" i="9"/>
  <c r="A333" i="9"/>
  <c r="G178" i="8"/>
  <c r="B178" i="8"/>
  <c r="A179" i="8"/>
  <c r="B450" i="13"/>
  <c r="G450" i="13"/>
  <c r="A451" i="13"/>
  <c r="B372" i="10"/>
  <c r="A373" i="10"/>
  <c r="G372" i="10"/>
  <c r="A295" i="9"/>
  <c r="G294" i="9"/>
  <c r="B294" i="9"/>
  <c r="B295" i="4"/>
  <c r="G295" i="4"/>
  <c r="A296" i="4"/>
  <c r="A21" i="11"/>
  <c r="B20" i="11"/>
  <c r="G20" i="11"/>
  <c r="A334" i="11"/>
  <c r="B333" i="11"/>
  <c r="G333" i="11"/>
  <c r="A21" i="5"/>
  <c r="B20" i="5"/>
  <c r="G20" i="5"/>
  <c r="A104" i="8"/>
  <c r="G103" i="8"/>
  <c r="B103" i="8"/>
  <c r="A256" i="10"/>
  <c r="G255" i="10"/>
  <c r="B255" i="10"/>
  <c r="G21" i="6"/>
  <c r="B21" i="6"/>
  <c r="A22" i="6"/>
  <c r="A178" i="13"/>
  <c r="B177" i="13"/>
  <c r="G177" i="13"/>
  <c r="A61" i="7"/>
  <c r="B60" i="7"/>
  <c r="G60" i="7"/>
  <c r="A333" i="6"/>
  <c r="G332" i="6"/>
  <c r="B332" i="6"/>
  <c r="A139" i="7"/>
  <c r="B138" i="7"/>
  <c r="G138" i="7"/>
  <c r="A450" i="7"/>
  <c r="B449" i="7"/>
  <c r="G449" i="7"/>
  <c r="B137" i="4"/>
  <c r="G137" i="4"/>
  <c r="A138" i="4"/>
  <c r="A295" i="7"/>
  <c r="G294" i="7"/>
  <c r="B294" i="7"/>
  <c r="G412" i="13"/>
  <c r="A413" i="13"/>
  <c r="B412" i="13"/>
  <c r="B60" i="12"/>
  <c r="A61" i="12"/>
  <c r="G60" i="12"/>
  <c r="A296" i="8"/>
  <c r="G295" i="8"/>
  <c r="B295" i="8"/>
  <c r="B138" i="9"/>
  <c r="G138" i="9"/>
  <c r="A139" i="9"/>
  <c r="G294" i="11"/>
  <c r="A295" i="11"/>
  <c r="B294" i="11"/>
  <c r="B215" i="5"/>
  <c r="G215" i="5"/>
  <c r="A216" i="5"/>
  <c r="G100" i="5"/>
  <c r="B100" i="5"/>
  <c r="A101" i="5"/>
  <c r="G372" i="8"/>
  <c r="A373" i="8"/>
  <c r="B372" i="8"/>
  <c r="B256" i="13"/>
  <c r="G256" i="13"/>
  <c r="A257" i="13"/>
  <c r="G215" i="11"/>
  <c r="A216" i="11"/>
  <c r="B215" i="11"/>
  <c r="G99" i="7"/>
  <c r="A100" i="7"/>
  <c r="B99" i="7"/>
  <c r="A99" i="10"/>
  <c r="G98" i="10"/>
  <c r="B98" i="10"/>
  <c r="G254" i="4"/>
  <c r="A255" i="4"/>
  <c r="B254" i="4"/>
  <c r="B371" i="5"/>
  <c r="G371" i="5"/>
  <c r="A372" i="5"/>
  <c r="A138" i="5"/>
  <c r="G137" i="5"/>
  <c r="B137" i="5"/>
  <c r="A178" i="11"/>
  <c r="B177" i="11"/>
  <c r="G177" i="11"/>
  <c r="G100" i="11"/>
  <c r="B100" i="11"/>
  <c r="A101" i="11"/>
  <c r="B371" i="7"/>
  <c r="A372" i="7"/>
  <c r="G371" i="7"/>
  <c r="B59" i="4"/>
  <c r="G59" i="4"/>
  <c r="A60" i="4"/>
  <c r="A138" i="8"/>
  <c r="B137" i="8"/>
  <c r="G137" i="8"/>
  <c r="A101" i="12"/>
  <c r="B100" i="12"/>
  <c r="G100" i="12"/>
  <c r="G99" i="13"/>
  <c r="B99" i="13"/>
  <c r="A100" i="13"/>
  <c r="B411" i="12"/>
  <c r="G411" i="12"/>
  <c r="A412" i="12"/>
  <c r="B217" i="9" l="1"/>
  <c r="A218" i="9"/>
  <c r="G217" i="9"/>
  <c r="B255" i="8"/>
  <c r="G255" i="8"/>
  <c r="A256" i="8"/>
  <c r="B373" i="11"/>
  <c r="G373" i="11"/>
  <c r="A374" i="11"/>
  <c r="B23" i="4"/>
  <c r="A24" i="4"/>
  <c r="G23" i="4"/>
  <c r="A298" i="6"/>
  <c r="B297" i="6"/>
  <c r="G297" i="6"/>
  <c r="G334" i="5"/>
  <c r="B334" i="5"/>
  <c r="A335" i="5"/>
  <c r="G372" i="12"/>
  <c r="A373" i="12"/>
  <c r="B372" i="12"/>
  <c r="B255" i="11"/>
  <c r="A256" i="11"/>
  <c r="G255" i="11"/>
  <c r="G216" i="8"/>
  <c r="B216" i="8"/>
  <c r="A217" i="8"/>
  <c r="B334" i="13"/>
  <c r="G334" i="13"/>
  <c r="A335" i="13"/>
  <c r="G218" i="7"/>
  <c r="B218" i="7"/>
  <c r="A219" i="7"/>
  <c r="B450" i="11"/>
  <c r="G450" i="11"/>
  <c r="A451" i="11"/>
  <c r="A22" i="10"/>
  <c r="B21" i="10"/>
  <c r="G21" i="10"/>
  <c r="G333" i="7"/>
  <c r="A334" i="7"/>
  <c r="B333" i="7"/>
  <c r="G60" i="10"/>
  <c r="A61" i="10"/>
  <c r="B60" i="10"/>
  <c r="G450" i="9"/>
  <c r="A451" i="9"/>
  <c r="B450" i="9"/>
  <c r="G60" i="8"/>
  <c r="A61" i="8"/>
  <c r="B60" i="8"/>
  <c r="B141" i="6"/>
  <c r="A142" i="6"/>
  <c r="G141" i="6"/>
  <c r="G177" i="12"/>
  <c r="B177" i="12"/>
  <c r="A178" i="12"/>
  <c r="A373" i="4"/>
  <c r="G372" i="4"/>
  <c r="B372" i="4"/>
  <c r="B255" i="9"/>
  <c r="G255" i="9"/>
  <c r="A256" i="9"/>
  <c r="B216" i="13"/>
  <c r="A217" i="13"/>
  <c r="G216" i="13"/>
  <c r="B255" i="7"/>
  <c r="A256" i="7"/>
  <c r="G255" i="7"/>
  <c r="G216" i="4"/>
  <c r="B216" i="4"/>
  <c r="A217" i="4"/>
  <c r="G333" i="10"/>
  <c r="A334" i="10"/>
  <c r="B333" i="10"/>
  <c r="B138" i="12"/>
  <c r="A139" i="12"/>
  <c r="G138" i="12"/>
  <c r="B138" i="11"/>
  <c r="A139" i="11"/>
  <c r="G138" i="11"/>
  <c r="G450" i="8"/>
  <c r="A451" i="8"/>
  <c r="B450" i="8"/>
  <c r="G450" i="10"/>
  <c r="B450" i="10"/>
  <c r="A451" i="10"/>
  <c r="A61" i="5"/>
  <c r="G60" i="5"/>
  <c r="B60" i="5"/>
  <c r="B177" i="9"/>
  <c r="A178" i="9"/>
  <c r="G177" i="9"/>
  <c r="A374" i="6"/>
  <c r="G373" i="6"/>
  <c r="B373" i="6"/>
  <c r="B216" i="6"/>
  <c r="G216" i="6"/>
  <c r="A217" i="6"/>
  <c r="B140" i="10"/>
  <c r="A141" i="10"/>
  <c r="G140" i="10"/>
  <c r="A217" i="10"/>
  <c r="B216" i="10"/>
  <c r="G216" i="10"/>
  <c r="B450" i="12"/>
  <c r="G450" i="12"/>
  <c r="A451" i="12"/>
  <c r="B297" i="10"/>
  <c r="G297" i="10"/>
  <c r="A298" i="10"/>
  <c r="A178" i="6"/>
  <c r="G177" i="6"/>
  <c r="B177" i="6"/>
  <c r="A413" i="8"/>
  <c r="B412" i="8"/>
  <c r="G412" i="8"/>
  <c r="G100" i="6"/>
  <c r="B100" i="6"/>
  <c r="A101" i="6"/>
  <c r="G412" i="10"/>
  <c r="B412" i="10"/>
  <c r="A413" i="10"/>
  <c r="G22" i="7"/>
  <c r="A23" i="7"/>
  <c r="B22" i="7"/>
  <c r="B63" i="9"/>
  <c r="A64" i="9"/>
  <c r="G63" i="9"/>
  <c r="B100" i="4"/>
  <c r="G100" i="4"/>
  <c r="A101" i="4"/>
  <c r="G375" i="13"/>
  <c r="A376" i="13"/>
  <c r="B375" i="13"/>
  <c r="B414" i="11"/>
  <c r="G414" i="11"/>
  <c r="A415" i="11"/>
  <c r="B25" i="12"/>
  <c r="G25" i="12"/>
  <c r="A26" i="12"/>
  <c r="B217" i="12"/>
  <c r="A218" i="12"/>
  <c r="G217" i="12"/>
  <c r="G178" i="4"/>
  <c r="A179" i="4"/>
  <c r="B178" i="4"/>
  <c r="A452" i="6"/>
  <c r="B451" i="6"/>
  <c r="G451" i="6"/>
  <c r="G374" i="9"/>
  <c r="B374" i="9"/>
  <c r="A375" i="9"/>
  <c r="G62" i="11"/>
  <c r="B62" i="11"/>
  <c r="A63" i="11"/>
  <c r="B62" i="13"/>
  <c r="A63" i="13"/>
  <c r="G62" i="13"/>
  <c r="A23" i="8"/>
  <c r="B22" i="8"/>
  <c r="G22" i="8"/>
  <c r="B101" i="12"/>
  <c r="G101" i="12"/>
  <c r="A102" i="12"/>
  <c r="G138" i="8"/>
  <c r="A139" i="8"/>
  <c r="B138" i="8"/>
  <c r="A139" i="5"/>
  <c r="G138" i="5"/>
  <c r="B138" i="5"/>
  <c r="B99" i="10"/>
  <c r="G99" i="10"/>
  <c r="A100" i="10"/>
  <c r="B295" i="7"/>
  <c r="A296" i="7"/>
  <c r="G295" i="7"/>
  <c r="G139" i="7"/>
  <c r="A140" i="7"/>
  <c r="B139" i="7"/>
  <c r="A62" i="7"/>
  <c r="B61" i="7"/>
  <c r="G61" i="7"/>
  <c r="A105" i="8"/>
  <c r="B104" i="8"/>
  <c r="G104" i="8"/>
  <c r="A452" i="13"/>
  <c r="B451" i="13"/>
  <c r="G451" i="13"/>
  <c r="A451" i="5"/>
  <c r="B450" i="5"/>
  <c r="G450" i="5"/>
  <c r="B258" i="5"/>
  <c r="A259" i="5"/>
  <c r="G258" i="5"/>
  <c r="B412" i="7"/>
  <c r="A413" i="7"/>
  <c r="G412" i="7"/>
  <c r="G413" i="5"/>
  <c r="B413" i="5"/>
  <c r="A414" i="5"/>
  <c r="G411" i="6"/>
  <c r="A412" i="6"/>
  <c r="B411" i="6"/>
  <c r="B411" i="4"/>
  <c r="A412" i="4"/>
  <c r="G411" i="4"/>
  <c r="G450" i="4"/>
  <c r="B450" i="4"/>
  <c r="A451" i="4"/>
  <c r="A140" i="9"/>
  <c r="G139" i="9"/>
  <c r="B139" i="9"/>
  <c r="A373" i="5"/>
  <c r="G372" i="5"/>
  <c r="B372" i="5"/>
  <c r="G334" i="4"/>
  <c r="B334" i="4"/>
  <c r="A335" i="4"/>
  <c r="A178" i="5"/>
  <c r="B177" i="5"/>
  <c r="G177" i="5"/>
  <c r="B216" i="11"/>
  <c r="G216" i="11"/>
  <c r="A217" i="11"/>
  <c r="A374" i="8"/>
  <c r="G373" i="8"/>
  <c r="B373" i="8"/>
  <c r="A296" i="11"/>
  <c r="G295" i="11"/>
  <c r="B295" i="11"/>
  <c r="B413" i="13"/>
  <c r="G413" i="13"/>
  <c r="A414" i="13"/>
  <c r="B21" i="5"/>
  <c r="G21" i="5"/>
  <c r="A22" i="5"/>
  <c r="B21" i="11"/>
  <c r="A22" i="11"/>
  <c r="G21" i="11"/>
  <c r="A296" i="9"/>
  <c r="B295" i="9"/>
  <c r="G295" i="9"/>
  <c r="G294" i="5"/>
  <c r="B294" i="5"/>
  <c r="A295" i="5"/>
  <c r="A180" i="7"/>
  <c r="G179" i="7"/>
  <c r="B179" i="7"/>
  <c r="A338" i="8"/>
  <c r="B337" i="8"/>
  <c r="G337" i="8"/>
  <c r="G60" i="4"/>
  <c r="A61" i="4"/>
  <c r="B60" i="4"/>
  <c r="G216" i="5"/>
  <c r="A217" i="5"/>
  <c r="B216" i="5"/>
  <c r="G22" i="9"/>
  <c r="A23" i="9"/>
  <c r="B22" i="9"/>
  <c r="B372" i="7"/>
  <c r="A373" i="7"/>
  <c r="G372" i="7"/>
  <c r="A297" i="8"/>
  <c r="G296" i="8"/>
  <c r="B296" i="8"/>
  <c r="A451" i="7"/>
  <c r="G450" i="7"/>
  <c r="B450" i="7"/>
  <c r="G333" i="6"/>
  <c r="B333" i="6"/>
  <c r="A334" i="6"/>
  <c r="B178" i="13"/>
  <c r="G178" i="13"/>
  <c r="A179" i="13"/>
  <c r="B256" i="10"/>
  <c r="G256" i="10"/>
  <c r="A257" i="10"/>
  <c r="G296" i="4"/>
  <c r="B296" i="4"/>
  <c r="A297" i="4"/>
  <c r="A180" i="8"/>
  <c r="G179" i="8"/>
  <c r="B179" i="8"/>
  <c r="A334" i="9"/>
  <c r="B333" i="9"/>
  <c r="G333" i="9"/>
  <c r="B23" i="13"/>
  <c r="A24" i="13"/>
  <c r="G23" i="13"/>
  <c r="G255" i="12"/>
  <c r="A256" i="12"/>
  <c r="B255" i="12"/>
  <c r="G333" i="12"/>
  <c r="B333" i="12"/>
  <c r="A334" i="12"/>
  <c r="G139" i="13"/>
  <c r="A140" i="13"/>
  <c r="B139" i="13"/>
  <c r="G413" i="9"/>
  <c r="B413" i="9"/>
  <c r="A414" i="9"/>
  <c r="G412" i="12"/>
  <c r="A413" i="12"/>
  <c r="B412" i="12"/>
  <c r="G178" i="11"/>
  <c r="B178" i="11"/>
  <c r="A179" i="11"/>
  <c r="A102" i="11"/>
  <c r="G101" i="11"/>
  <c r="B101" i="11"/>
  <c r="G257" i="13"/>
  <c r="A258" i="13"/>
  <c r="B257" i="13"/>
  <c r="B101" i="5"/>
  <c r="G101" i="5"/>
  <c r="A102" i="5"/>
  <c r="B138" i="4"/>
  <c r="G138" i="4"/>
  <c r="A139" i="4"/>
  <c r="A23" i="6"/>
  <c r="G22" i="6"/>
  <c r="B22" i="6"/>
  <c r="B373" i="10"/>
  <c r="G373" i="10"/>
  <c r="A374" i="10"/>
  <c r="G177" i="10"/>
  <c r="A178" i="10"/>
  <c r="B177" i="10"/>
  <c r="A298" i="12"/>
  <c r="B297" i="12"/>
  <c r="G297" i="12"/>
  <c r="A61" i="6"/>
  <c r="B60" i="6"/>
  <c r="G60" i="6"/>
  <c r="B255" i="6"/>
  <c r="G255" i="6"/>
  <c r="A256" i="6"/>
  <c r="G102" i="9"/>
  <c r="B102" i="9"/>
  <c r="A103" i="9"/>
  <c r="B100" i="13"/>
  <c r="G100" i="13"/>
  <c r="A101" i="13"/>
  <c r="G255" i="4"/>
  <c r="A256" i="4"/>
  <c r="B255" i="4"/>
  <c r="A101" i="7"/>
  <c r="B100" i="7"/>
  <c r="G100" i="7"/>
  <c r="G61" i="12"/>
  <c r="A62" i="12"/>
  <c r="B61" i="12"/>
  <c r="A335" i="11"/>
  <c r="G334" i="11"/>
  <c r="B334" i="11"/>
  <c r="G294" i="13"/>
  <c r="A295" i="13"/>
  <c r="B294" i="13"/>
  <c r="B218" i="9" l="1"/>
  <c r="G218" i="9"/>
  <c r="A219" i="9"/>
  <c r="A257" i="8"/>
  <c r="G256" i="8"/>
  <c r="B256" i="8"/>
  <c r="B374" i="11"/>
  <c r="A375" i="11"/>
  <c r="G374" i="11"/>
  <c r="A25" i="4"/>
  <c r="G24" i="4"/>
  <c r="B24" i="4"/>
  <c r="A299" i="6"/>
  <c r="B298" i="6"/>
  <c r="G298" i="6"/>
  <c r="A374" i="12"/>
  <c r="B373" i="12"/>
  <c r="G373" i="12"/>
  <c r="A336" i="5"/>
  <c r="B335" i="5"/>
  <c r="G335" i="5"/>
  <c r="G256" i="11"/>
  <c r="B256" i="11"/>
  <c r="A257" i="11"/>
  <c r="A336" i="13"/>
  <c r="G335" i="13"/>
  <c r="B335" i="13"/>
  <c r="A220" i="7"/>
  <c r="G219" i="7"/>
  <c r="B219" i="7"/>
  <c r="A218" i="8"/>
  <c r="G217" i="8"/>
  <c r="B217" i="8"/>
  <c r="A452" i="12"/>
  <c r="G451" i="12"/>
  <c r="B451" i="12"/>
  <c r="G217" i="6"/>
  <c r="B217" i="6"/>
  <c r="A218" i="6"/>
  <c r="B451" i="10"/>
  <c r="G451" i="10"/>
  <c r="A452" i="10"/>
  <c r="A257" i="9"/>
  <c r="B256" i="9"/>
  <c r="G256" i="9"/>
  <c r="A179" i="12"/>
  <c r="G178" i="12"/>
  <c r="B178" i="12"/>
  <c r="G178" i="9"/>
  <c r="A179" i="9"/>
  <c r="B178" i="9"/>
  <c r="A140" i="11"/>
  <c r="G139" i="11"/>
  <c r="B139" i="11"/>
  <c r="G334" i="10"/>
  <c r="A335" i="10"/>
  <c r="B334" i="10"/>
  <c r="A257" i="7"/>
  <c r="B256" i="7"/>
  <c r="G256" i="7"/>
  <c r="A62" i="8"/>
  <c r="B61" i="8"/>
  <c r="G61" i="8"/>
  <c r="A62" i="10"/>
  <c r="G61" i="10"/>
  <c r="B61" i="10"/>
  <c r="G178" i="6"/>
  <c r="A179" i="6"/>
  <c r="B178" i="6"/>
  <c r="A23" i="10"/>
  <c r="B22" i="10"/>
  <c r="G22" i="10"/>
  <c r="A299" i="10"/>
  <c r="B298" i="10"/>
  <c r="G298" i="10"/>
  <c r="B217" i="4"/>
  <c r="A218" i="4"/>
  <c r="G217" i="4"/>
  <c r="A452" i="11"/>
  <c r="G451" i="11"/>
  <c r="B451" i="11"/>
  <c r="A142" i="10"/>
  <c r="G141" i="10"/>
  <c r="B141" i="10"/>
  <c r="G451" i="8"/>
  <c r="B451" i="8"/>
  <c r="A452" i="8"/>
  <c r="A140" i="12"/>
  <c r="B139" i="12"/>
  <c r="G139" i="12"/>
  <c r="B217" i="13"/>
  <c r="A218" i="13"/>
  <c r="G217" i="13"/>
  <c r="B142" i="6"/>
  <c r="A143" i="6"/>
  <c r="G142" i="6"/>
  <c r="A452" i="9"/>
  <c r="G451" i="9"/>
  <c r="B451" i="9"/>
  <c r="G334" i="7"/>
  <c r="B334" i="7"/>
  <c r="A335" i="7"/>
  <c r="B217" i="10"/>
  <c r="A218" i="10"/>
  <c r="G217" i="10"/>
  <c r="A375" i="6"/>
  <c r="B374" i="6"/>
  <c r="G374" i="6"/>
  <c r="B61" i="5"/>
  <c r="G61" i="5"/>
  <c r="A62" i="5"/>
  <c r="G373" i="4"/>
  <c r="B373" i="4"/>
  <c r="A374" i="4"/>
  <c r="B63" i="13"/>
  <c r="A64" i="13"/>
  <c r="G63" i="13"/>
  <c r="A180" i="4"/>
  <c r="B179" i="4"/>
  <c r="G179" i="4"/>
  <c r="A377" i="13"/>
  <c r="G376" i="13"/>
  <c r="B376" i="13"/>
  <c r="G64" i="9"/>
  <c r="B64" i="9"/>
  <c r="A65" i="9"/>
  <c r="A453" i="6"/>
  <c r="B452" i="6"/>
  <c r="G452" i="6"/>
  <c r="A64" i="11"/>
  <c r="B63" i="11"/>
  <c r="G63" i="11"/>
  <c r="A376" i="9"/>
  <c r="B375" i="9"/>
  <c r="G375" i="9"/>
  <c r="G101" i="4"/>
  <c r="A102" i="4"/>
  <c r="B101" i="4"/>
  <c r="A102" i="6"/>
  <c r="B101" i="6"/>
  <c r="G101" i="6"/>
  <c r="B218" i="12"/>
  <c r="A219" i="12"/>
  <c r="G218" i="12"/>
  <c r="A24" i="7"/>
  <c r="G23" i="7"/>
  <c r="B23" i="7"/>
  <c r="A24" i="8"/>
  <c r="G23" i="8"/>
  <c r="B23" i="8"/>
  <c r="G413" i="8"/>
  <c r="B413" i="8"/>
  <c r="A414" i="8"/>
  <c r="B26" i="12"/>
  <c r="G26" i="12"/>
  <c r="A27" i="12"/>
  <c r="A416" i="11"/>
  <c r="G415" i="11"/>
  <c r="B415" i="11"/>
  <c r="G413" i="10"/>
  <c r="B413" i="10"/>
  <c r="A414" i="10"/>
  <c r="B180" i="8"/>
  <c r="G180" i="8"/>
  <c r="A181" i="8"/>
  <c r="A297" i="9"/>
  <c r="G296" i="9"/>
  <c r="B296" i="9"/>
  <c r="B373" i="5"/>
  <c r="A374" i="5"/>
  <c r="G373" i="5"/>
  <c r="A141" i="9"/>
  <c r="B140" i="9"/>
  <c r="G140" i="9"/>
  <c r="B451" i="5"/>
  <c r="A452" i="5"/>
  <c r="G451" i="5"/>
  <c r="B100" i="10"/>
  <c r="A101" i="10"/>
  <c r="G100" i="10"/>
  <c r="G180" i="7"/>
  <c r="B180" i="7"/>
  <c r="A181" i="7"/>
  <c r="G103" i="9"/>
  <c r="B103" i="9"/>
  <c r="A104" i="9"/>
  <c r="A257" i="6"/>
  <c r="B256" i="6"/>
  <c r="G256" i="6"/>
  <c r="G139" i="4"/>
  <c r="B139" i="4"/>
  <c r="A140" i="4"/>
  <c r="A180" i="13"/>
  <c r="B179" i="13"/>
  <c r="G179" i="13"/>
  <c r="B22" i="5"/>
  <c r="A23" i="5"/>
  <c r="G22" i="5"/>
  <c r="A415" i="13"/>
  <c r="B414" i="13"/>
  <c r="G414" i="13"/>
  <c r="G451" i="4"/>
  <c r="A452" i="4"/>
  <c r="B451" i="4"/>
  <c r="G414" i="5"/>
  <c r="B414" i="5"/>
  <c r="A415" i="5"/>
  <c r="G140" i="7"/>
  <c r="B140" i="7"/>
  <c r="A141" i="7"/>
  <c r="B139" i="8"/>
  <c r="A140" i="8"/>
  <c r="G139" i="8"/>
  <c r="B298" i="12"/>
  <c r="A299" i="12"/>
  <c r="G298" i="12"/>
  <c r="A24" i="6"/>
  <c r="B23" i="6"/>
  <c r="G23" i="6"/>
  <c r="A179" i="10"/>
  <c r="G178" i="10"/>
  <c r="B178" i="10"/>
  <c r="G258" i="13"/>
  <c r="B258" i="13"/>
  <c r="A259" i="13"/>
  <c r="G413" i="12"/>
  <c r="B413" i="12"/>
  <c r="A414" i="12"/>
  <c r="A141" i="13"/>
  <c r="B140" i="13"/>
  <c r="G140" i="13"/>
  <c r="G256" i="12"/>
  <c r="A257" i="12"/>
  <c r="B256" i="12"/>
  <c r="A374" i="7"/>
  <c r="B373" i="7"/>
  <c r="G373" i="7"/>
  <c r="A218" i="5"/>
  <c r="B217" i="5"/>
  <c r="G217" i="5"/>
  <c r="G412" i="4"/>
  <c r="B412" i="4"/>
  <c r="A413" i="4"/>
  <c r="G259" i="5"/>
  <c r="B259" i="5"/>
  <c r="A260" i="5"/>
  <c r="A102" i="7"/>
  <c r="G101" i="7"/>
  <c r="B101" i="7"/>
  <c r="B256" i="4"/>
  <c r="A257" i="4"/>
  <c r="G256" i="4"/>
  <c r="A336" i="11"/>
  <c r="G335" i="11"/>
  <c r="B335" i="11"/>
  <c r="G61" i="6"/>
  <c r="A62" i="6"/>
  <c r="B61" i="6"/>
  <c r="G102" i="11"/>
  <c r="B102" i="11"/>
  <c r="A103" i="11"/>
  <c r="B334" i="9"/>
  <c r="A335" i="9"/>
  <c r="G334" i="9"/>
  <c r="B451" i="7"/>
  <c r="A452" i="7"/>
  <c r="G451" i="7"/>
  <c r="B297" i="8"/>
  <c r="A298" i="8"/>
  <c r="G297" i="8"/>
  <c r="G338" i="8"/>
  <c r="A339" i="8"/>
  <c r="B338" i="8"/>
  <c r="G296" i="11"/>
  <c r="B296" i="11"/>
  <c r="A297" i="11"/>
  <c r="B374" i="8"/>
  <c r="A375" i="8"/>
  <c r="G374" i="8"/>
  <c r="G178" i="5"/>
  <c r="B178" i="5"/>
  <c r="A179" i="5"/>
  <c r="G452" i="13"/>
  <c r="A453" i="13"/>
  <c r="B452" i="13"/>
  <c r="B102" i="12"/>
  <c r="A103" i="12"/>
  <c r="G102" i="12"/>
  <c r="A102" i="13"/>
  <c r="G101" i="13"/>
  <c r="B101" i="13"/>
  <c r="G374" i="10"/>
  <c r="A375" i="10"/>
  <c r="B374" i="10"/>
  <c r="A103" i="5"/>
  <c r="G102" i="5"/>
  <c r="B102" i="5"/>
  <c r="B179" i="11"/>
  <c r="A180" i="11"/>
  <c r="G179" i="11"/>
  <c r="G414" i="9"/>
  <c r="B414" i="9"/>
  <c r="A415" i="9"/>
  <c r="G334" i="12"/>
  <c r="B334" i="12"/>
  <c r="A335" i="12"/>
  <c r="A298" i="4"/>
  <c r="B297" i="4"/>
  <c r="G297" i="4"/>
  <c r="B257" i="10"/>
  <c r="G257" i="10"/>
  <c r="A258" i="10"/>
  <c r="G334" i="6"/>
  <c r="A335" i="6"/>
  <c r="B334" i="6"/>
  <c r="A296" i="5"/>
  <c r="B295" i="5"/>
  <c r="G295" i="5"/>
  <c r="B217" i="11"/>
  <c r="A218" i="11"/>
  <c r="G217" i="11"/>
  <c r="B335" i="4"/>
  <c r="G335" i="4"/>
  <c r="A336" i="4"/>
  <c r="A297" i="7"/>
  <c r="G296" i="7"/>
  <c r="B296" i="7"/>
  <c r="G295" i="13"/>
  <c r="A296" i="13"/>
  <c r="B295" i="13"/>
  <c r="B62" i="12"/>
  <c r="G62" i="12"/>
  <c r="A63" i="12"/>
  <c r="B24" i="13"/>
  <c r="A25" i="13"/>
  <c r="G24" i="13"/>
  <c r="B23" i="9"/>
  <c r="G23" i="9"/>
  <c r="A24" i="9"/>
  <c r="B61" i="4"/>
  <c r="G61" i="4"/>
  <c r="A62" i="4"/>
  <c r="A23" i="11"/>
  <c r="B22" i="11"/>
  <c r="G22" i="11"/>
  <c r="B412" i="6"/>
  <c r="A413" i="6"/>
  <c r="G412" i="6"/>
  <c r="A414" i="7"/>
  <c r="B413" i="7"/>
  <c r="G413" i="7"/>
  <c r="B105" i="8"/>
  <c r="G105" i="8"/>
  <c r="A106" i="8"/>
  <c r="A63" i="7"/>
  <c r="G62" i="7"/>
  <c r="B62" i="7"/>
  <c r="G139" i="5"/>
  <c r="B139" i="5"/>
  <c r="A140" i="5"/>
  <c r="A220" i="9" l="1"/>
  <c r="B219" i="9"/>
  <c r="G219" i="9"/>
  <c r="A258" i="8"/>
  <c r="B257" i="8"/>
  <c r="G257" i="8"/>
  <c r="B375" i="11"/>
  <c r="G375" i="11"/>
  <c r="A376" i="11"/>
  <c r="G25" i="4"/>
  <c r="A26" i="4"/>
  <c r="B25" i="4"/>
  <c r="A300" i="6"/>
  <c r="G299" i="6"/>
  <c r="B299" i="6"/>
  <c r="B336" i="5"/>
  <c r="G336" i="5"/>
  <c r="A337" i="5"/>
  <c r="G257" i="11"/>
  <c r="A258" i="11"/>
  <c r="B257" i="11"/>
  <c r="A375" i="12"/>
  <c r="G374" i="12"/>
  <c r="B374" i="12"/>
  <c r="G220" i="7"/>
  <c r="A221" i="7"/>
  <c r="B220" i="7"/>
  <c r="A219" i="8"/>
  <c r="G218" i="8"/>
  <c r="B218" i="8"/>
  <c r="G336" i="13"/>
  <c r="B336" i="13"/>
  <c r="A337" i="13"/>
  <c r="B374" i="4"/>
  <c r="G374" i="4"/>
  <c r="A375" i="4"/>
  <c r="A336" i="7"/>
  <c r="G335" i="7"/>
  <c r="B335" i="7"/>
  <c r="B218" i="6"/>
  <c r="A219" i="6"/>
  <c r="G218" i="6"/>
  <c r="B143" i="6"/>
  <c r="G143" i="6"/>
  <c r="A144" i="6"/>
  <c r="G218" i="4"/>
  <c r="B218" i="4"/>
  <c r="A219" i="4"/>
  <c r="A180" i="6"/>
  <c r="G179" i="6"/>
  <c r="B179" i="6"/>
  <c r="B335" i="10"/>
  <c r="A336" i="10"/>
  <c r="G335" i="10"/>
  <c r="G179" i="9"/>
  <c r="B179" i="9"/>
  <c r="A180" i="9"/>
  <c r="A376" i="6"/>
  <c r="B375" i="6"/>
  <c r="G375" i="6"/>
  <c r="G140" i="12"/>
  <c r="B140" i="12"/>
  <c r="A141" i="12"/>
  <c r="A143" i="10"/>
  <c r="B142" i="10"/>
  <c r="G142" i="10"/>
  <c r="B23" i="10"/>
  <c r="G23" i="10"/>
  <c r="A24" i="10"/>
  <c r="A63" i="8"/>
  <c r="G62" i="8"/>
  <c r="B62" i="8"/>
  <c r="B257" i="9"/>
  <c r="G257" i="9"/>
  <c r="A258" i="9"/>
  <c r="B62" i="5"/>
  <c r="G62" i="5"/>
  <c r="A63" i="5"/>
  <c r="B452" i="8"/>
  <c r="G452" i="8"/>
  <c r="A453" i="8"/>
  <c r="B452" i="10"/>
  <c r="A453" i="10"/>
  <c r="G452" i="10"/>
  <c r="G218" i="10"/>
  <c r="B218" i="10"/>
  <c r="A219" i="10"/>
  <c r="A219" i="13"/>
  <c r="B218" i="13"/>
  <c r="G218" i="13"/>
  <c r="A453" i="9"/>
  <c r="G452" i="9"/>
  <c r="B452" i="9"/>
  <c r="B452" i="11"/>
  <c r="G452" i="11"/>
  <c r="A453" i="11"/>
  <c r="G299" i="10"/>
  <c r="B299" i="10"/>
  <c r="A300" i="10"/>
  <c r="G62" i="10"/>
  <c r="B62" i="10"/>
  <c r="A63" i="10"/>
  <c r="G257" i="7"/>
  <c r="B257" i="7"/>
  <c r="A258" i="7"/>
  <c r="A141" i="11"/>
  <c r="B140" i="11"/>
  <c r="G140" i="11"/>
  <c r="G179" i="12"/>
  <c r="B179" i="12"/>
  <c r="A180" i="12"/>
  <c r="A453" i="12"/>
  <c r="G452" i="12"/>
  <c r="B452" i="12"/>
  <c r="A417" i="11"/>
  <c r="G416" i="11"/>
  <c r="B416" i="11"/>
  <c r="G219" i="12"/>
  <c r="A220" i="12"/>
  <c r="B219" i="12"/>
  <c r="G102" i="4"/>
  <c r="B102" i="4"/>
  <c r="A103" i="4"/>
  <c r="G64" i="13"/>
  <c r="A65" i="13"/>
  <c r="B64" i="13"/>
  <c r="B414" i="10"/>
  <c r="A415" i="10"/>
  <c r="G414" i="10"/>
  <c r="B27" i="12"/>
  <c r="G27" i="12"/>
  <c r="A28" i="12"/>
  <c r="B24" i="8"/>
  <c r="G24" i="8"/>
  <c r="A25" i="8"/>
  <c r="G376" i="9"/>
  <c r="B376" i="9"/>
  <c r="A377" i="9"/>
  <c r="B377" i="13"/>
  <c r="G377" i="13"/>
  <c r="A378" i="13"/>
  <c r="G414" i="8"/>
  <c r="B414" i="8"/>
  <c r="A415" i="8"/>
  <c r="B65" i="9"/>
  <c r="G65" i="9"/>
  <c r="A66" i="9"/>
  <c r="A25" i="7"/>
  <c r="B24" i="7"/>
  <c r="G24" i="7"/>
  <c r="G102" i="6"/>
  <c r="A103" i="6"/>
  <c r="B102" i="6"/>
  <c r="G64" i="11"/>
  <c r="A65" i="11"/>
  <c r="B64" i="11"/>
  <c r="G453" i="6"/>
  <c r="B453" i="6"/>
  <c r="A454" i="6"/>
  <c r="A181" i="4"/>
  <c r="G180" i="4"/>
  <c r="B180" i="4"/>
  <c r="G414" i="7"/>
  <c r="A415" i="7"/>
  <c r="B414" i="7"/>
  <c r="B23" i="11"/>
  <c r="A24" i="11"/>
  <c r="G23" i="11"/>
  <c r="A298" i="7"/>
  <c r="G297" i="7"/>
  <c r="B297" i="7"/>
  <c r="A297" i="5"/>
  <c r="B296" i="5"/>
  <c r="G296" i="5"/>
  <c r="A299" i="4"/>
  <c r="B298" i="4"/>
  <c r="G298" i="4"/>
  <c r="A103" i="13"/>
  <c r="B102" i="13"/>
  <c r="G102" i="13"/>
  <c r="G179" i="10"/>
  <c r="B179" i="10"/>
  <c r="A180" i="10"/>
  <c r="A416" i="5"/>
  <c r="B415" i="5"/>
  <c r="G415" i="5"/>
  <c r="B181" i="7"/>
  <c r="A182" i="7"/>
  <c r="G181" i="7"/>
  <c r="A182" i="8"/>
  <c r="B181" i="8"/>
  <c r="G181" i="8"/>
  <c r="A337" i="4"/>
  <c r="G336" i="4"/>
  <c r="B336" i="4"/>
  <c r="A259" i="10"/>
  <c r="G258" i="10"/>
  <c r="B258" i="10"/>
  <c r="G415" i="9"/>
  <c r="B415" i="9"/>
  <c r="A416" i="9"/>
  <c r="B179" i="5"/>
  <c r="A180" i="5"/>
  <c r="G179" i="5"/>
  <c r="G297" i="11"/>
  <c r="B297" i="11"/>
  <c r="A298" i="11"/>
  <c r="B260" i="5"/>
  <c r="G260" i="5"/>
  <c r="A261" i="5"/>
  <c r="G259" i="13"/>
  <c r="B259" i="13"/>
  <c r="A260" i="13"/>
  <c r="B452" i="5"/>
  <c r="G452" i="5"/>
  <c r="A453" i="5"/>
  <c r="A375" i="5"/>
  <c r="B374" i="5"/>
  <c r="G374" i="5"/>
  <c r="B62" i="4"/>
  <c r="A63" i="4"/>
  <c r="G62" i="4"/>
  <c r="G413" i="6"/>
  <c r="B413" i="6"/>
  <c r="A414" i="6"/>
  <c r="G25" i="13"/>
  <c r="A26" i="13"/>
  <c r="B25" i="13"/>
  <c r="B453" i="13"/>
  <c r="G453" i="13"/>
  <c r="A454" i="13"/>
  <c r="G298" i="8"/>
  <c r="A299" i="8"/>
  <c r="B298" i="8"/>
  <c r="B335" i="9"/>
  <c r="A336" i="9"/>
  <c r="G335" i="9"/>
  <c r="B62" i="6"/>
  <c r="G62" i="6"/>
  <c r="A63" i="6"/>
  <c r="G257" i="4"/>
  <c r="A258" i="4"/>
  <c r="B257" i="4"/>
  <c r="B140" i="8"/>
  <c r="G140" i="8"/>
  <c r="A141" i="8"/>
  <c r="A416" i="13"/>
  <c r="B415" i="13"/>
  <c r="G415" i="13"/>
  <c r="B257" i="6"/>
  <c r="A258" i="6"/>
  <c r="G257" i="6"/>
  <c r="G218" i="11"/>
  <c r="A219" i="11"/>
  <c r="B218" i="11"/>
  <c r="B63" i="7"/>
  <c r="G63" i="7"/>
  <c r="A64" i="7"/>
  <c r="B103" i="5"/>
  <c r="G103" i="5"/>
  <c r="A104" i="5"/>
  <c r="A337" i="11"/>
  <c r="G336" i="11"/>
  <c r="B336" i="11"/>
  <c r="G102" i="7"/>
  <c r="A103" i="7"/>
  <c r="B102" i="7"/>
  <c r="B218" i="5"/>
  <c r="A219" i="5"/>
  <c r="G218" i="5"/>
  <c r="A375" i="7"/>
  <c r="G374" i="7"/>
  <c r="B374" i="7"/>
  <c r="B141" i="13"/>
  <c r="A142" i="13"/>
  <c r="G141" i="13"/>
  <c r="A25" i="6"/>
  <c r="G24" i="6"/>
  <c r="B24" i="6"/>
  <c r="B140" i="4"/>
  <c r="G140" i="4"/>
  <c r="A141" i="4"/>
  <c r="B104" i="9"/>
  <c r="A105" i="9"/>
  <c r="G104" i="9"/>
  <c r="A141" i="5"/>
  <c r="B140" i="5"/>
  <c r="G140" i="5"/>
  <c r="B106" i="8"/>
  <c r="A107" i="8"/>
  <c r="G106" i="8"/>
  <c r="A25" i="9"/>
  <c r="G24" i="9"/>
  <c r="B24" i="9"/>
  <c r="A64" i="12"/>
  <c r="G63" i="12"/>
  <c r="B63" i="12"/>
  <c r="G335" i="12"/>
  <c r="A336" i="12"/>
  <c r="B335" i="12"/>
  <c r="G103" i="11"/>
  <c r="A104" i="11"/>
  <c r="B103" i="11"/>
  <c r="A414" i="4"/>
  <c r="G413" i="4"/>
  <c r="B413" i="4"/>
  <c r="B414" i="12"/>
  <c r="A415" i="12"/>
  <c r="G414" i="12"/>
  <c r="G141" i="7"/>
  <c r="B141" i="7"/>
  <c r="A142" i="7"/>
  <c r="A453" i="4"/>
  <c r="G452" i="4"/>
  <c r="B452" i="4"/>
  <c r="G23" i="5"/>
  <c r="A24" i="5"/>
  <c r="B23" i="5"/>
  <c r="G101" i="10"/>
  <c r="B101" i="10"/>
  <c r="A102" i="10"/>
  <c r="A297" i="13"/>
  <c r="B296" i="13"/>
  <c r="G296" i="13"/>
  <c r="G335" i="6"/>
  <c r="B335" i="6"/>
  <c r="A336" i="6"/>
  <c r="B180" i="11"/>
  <c r="G180" i="11"/>
  <c r="A181" i="11"/>
  <c r="A376" i="10"/>
  <c r="G375" i="10"/>
  <c r="B375" i="10"/>
  <c r="B103" i="12"/>
  <c r="G103" i="12"/>
  <c r="A104" i="12"/>
  <c r="A376" i="8"/>
  <c r="G375" i="8"/>
  <c r="B375" i="8"/>
  <c r="A340" i="8"/>
  <c r="B339" i="8"/>
  <c r="G339" i="8"/>
  <c r="B452" i="7"/>
  <c r="G452" i="7"/>
  <c r="A453" i="7"/>
  <c r="G257" i="12"/>
  <c r="B257" i="12"/>
  <c r="A258" i="12"/>
  <c r="B299" i="12"/>
  <c r="G299" i="12"/>
  <c r="A300" i="12"/>
  <c r="G180" i="13"/>
  <c r="B180" i="13"/>
  <c r="A181" i="13"/>
  <c r="B141" i="9"/>
  <c r="A142" i="9"/>
  <c r="G141" i="9"/>
  <c r="A298" i="9"/>
  <c r="G297" i="9"/>
  <c r="B297" i="9"/>
  <c r="G220" i="9" l="1"/>
  <c r="B220" i="9"/>
  <c r="A221" i="9"/>
  <c r="G258" i="8"/>
  <c r="A259" i="8"/>
  <c r="B258" i="8"/>
  <c r="G376" i="11"/>
  <c r="B376" i="11"/>
  <c r="A377" i="11"/>
  <c r="A27" i="4"/>
  <c r="G26" i="4"/>
  <c r="B26" i="4"/>
  <c r="A301" i="6"/>
  <c r="B300" i="6"/>
  <c r="G300" i="6"/>
  <c r="G258" i="11"/>
  <c r="B258" i="11"/>
  <c r="A259" i="11"/>
  <c r="G337" i="5"/>
  <c r="A338" i="5"/>
  <c r="B337" i="5"/>
  <c r="B375" i="12"/>
  <c r="A376" i="12"/>
  <c r="G375" i="12"/>
  <c r="G219" i="8"/>
  <c r="B219" i="8"/>
  <c r="A220" i="8"/>
  <c r="B337" i="13"/>
  <c r="G337" i="13"/>
  <c r="A338" i="13"/>
  <c r="A222" i="7"/>
  <c r="G221" i="7"/>
  <c r="B221" i="7"/>
  <c r="A64" i="10"/>
  <c r="G63" i="10"/>
  <c r="B63" i="10"/>
  <c r="A454" i="11"/>
  <c r="B453" i="11"/>
  <c r="G453" i="11"/>
  <c r="G453" i="8"/>
  <c r="B453" i="8"/>
  <c r="A454" i="8"/>
  <c r="B258" i="9"/>
  <c r="G258" i="9"/>
  <c r="A259" i="9"/>
  <c r="G24" i="10"/>
  <c r="B24" i="10"/>
  <c r="A25" i="10"/>
  <c r="G141" i="12"/>
  <c r="A142" i="12"/>
  <c r="B141" i="12"/>
  <c r="B180" i="9"/>
  <c r="A181" i="9"/>
  <c r="G180" i="9"/>
  <c r="G144" i="6"/>
  <c r="A145" i="6"/>
  <c r="B144" i="6"/>
  <c r="G453" i="10"/>
  <c r="B453" i="10"/>
  <c r="A454" i="10"/>
  <c r="A454" i="12"/>
  <c r="G453" i="12"/>
  <c r="B453" i="12"/>
  <c r="A142" i="11"/>
  <c r="B141" i="11"/>
  <c r="G141" i="11"/>
  <c r="B219" i="13"/>
  <c r="G219" i="13"/>
  <c r="A220" i="13"/>
  <c r="G180" i="6"/>
  <c r="A181" i="6"/>
  <c r="B180" i="6"/>
  <c r="B336" i="7"/>
  <c r="G336" i="7"/>
  <c r="A337" i="7"/>
  <c r="A181" i="12"/>
  <c r="G180" i="12"/>
  <c r="B180" i="12"/>
  <c r="B258" i="7"/>
  <c r="A259" i="7"/>
  <c r="G258" i="7"/>
  <c r="A301" i="10"/>
  <c r="G300" i="10"/>
  <c r="B300" i="10"/>
  <c r="A220" i="10"/>
  <c r="B219" i="10"/>
  <c r="G219" i="10"/>
  <c r="A64" i="5"/>
  <c r="G63" i="5"/>
  <c r="B63" i="5"/>
  <c r="G219" i="4"/>
  <c r="A220" i="4"/>
  <c r="B219" i="4"/>
  <c r="A376" i="4"/>
  <c r="B375" i="4"/>
  <c r="G375" i="4"/>
  <c r="A337" i="10"/>
  <c r="B336" i="10"/>
  <c r="G336" i="10"/>
  <c r="A220" i="6"/>
  <c r="B219" i="6"/>
  <c r="G219" i="6"/>
  <c r="B453" i="9"/>
  <c r="G453" i="9"/>
  <c r="A454" i="9"/>
  <c r="G63" i="8"/>
  <c r="A64" i="8"/>
  <c r="B63" i="8"/>
  <c r="G143" i="10"/>
  <c r="A144" i="10"/>
  <c r="B143" i="10"/>
  <c r="A377" i="6"/>
  <c r="G376" i="6"/>
  <c r="B376" i="6"/>
  <c r="G415" i="10"/>
  <c r="A416" i="10"/>
  <c r="B415" i="10"/>
  <c r="G417" i="11"/>
  <c r="B417" i="11"/>
  <c r="A418" i="11"/>
  <c r="G181" i="4"/>
  <c r="B181" i="4"/>
  <c r="A182" i="4"/>
  <c r="G454" i="6"/>
  <c r="B454" i="6"/>
  <c r="A455" i="6"/>
  <c r="B66" i="9"/>
  <c r="G66" i="9"/>
  <c r="A67" i="9"/>
  <c r="A379" i="13"/>
  <c r="B378" i="13"/>
  <c r="G378" i="13"/>
  <c r="A26" i="8"/>
  <c r="G25" i="8"/>
  <c r="B25" i="8"/>
  <c r="G28" i="12"/>
  <c r="A29" i="12"/>
  <c r="B28" i="12"/>
  <c r="A66" i="11"/>
  <c r="B65" i="11"/>
  <c r="G65" i="11"/>
  <c r="B103" i="6"/>
  <c r="G103" i="6"/>
  <c r="A104" i="6"/>
  <c r="G65" i="13"/>
  <c r="A66" i="13"/>
  <c r="B65" i="13"/>
  <c r="A221" i="12"/>
  <c r="B220" i="12"/>
  <c r="G220" i="12"/>
  <c r="A26" i="7"/>
  <c r="G25" i="7"/>
  <c r="B25" i="7"/>
  <c r="G415" i="8"/>
  <c r="B415" i="8"/>
  <c r="A416" i="8"/>
  <c r="A378" i="9"/>
  <c r="B377" i="9"/>
  <c r="G377" i="9"/>
  <c r="G103" i="4"/>
  <c r="B103" i="4"/>
  <c r="A104" i="4"/>
  <c r="G336" i="6"/>
  <c r="A337" i="6"/>
  <c r="B336" i="6"/>
  <c r="G102" i="10"/>
  <c r="B102" i="10"/>
  <c r="A103" i="10"/>
  <c r="G376" i="8"/>
  <c r="B376" i="8"/>
  <c r="A377" i="8"/>
  <c r="A454" i="4"/>
  <c r="B453" i="4"/>
  <c r="G453" i="4"/>
  <c r="G414" i="4"/>
  <c r="A415" i="4"/>
  <c r="B414" i="4"/>
  <c r="G25" i="6"/>
  <c r="A26" i="6"/>
  <c r="B25" i="6"/>
  <c r="A417" i="13"/>
  <c r="G416" i="13"/>
  <c r="B416" i="13"/>
  <c r="A454" i="5"/>
  <c r="G453" i="5"/>
  <c r="B453" i="5"/>
  <c r="G260" i="13"/>
  <c r="B260" i="13"/>
  <c r="A261" i="13"/>
  <c r="B261" i="5"/>
  <c r="A262" i="5"/>
  <c r="G261" i="5"/>
  <c r="B300" i="12"/>
  <c r="G300" i="12"/>
  <c r="A301" i="12"/>
  <c r="A143" i="9"/>
  <c r="G142" i="9"/>
  <c r="B142" i="9"/>
  <c r="B376" i="10"/>
  <c r="A377" i="10"/>
  <c r="G376" i="10"/>
  <c r="G104" i="12"/>
  <c r="B104" i="12"/>
  <c r="A105" i="12"/>
  <c r="A182" i="11"/>
  <c r="G181" i="11"/>
  <c r="B181" i="11"/>
  <c r="G142" i="7"/>
  <c r="B142" i="7"/>
  <c r="A143" i="7"/>
  <c r="B141" i="4"/>
  <c r="A142" i="4"/>
  <c r="G141" i="4"/>
  <c r="B104" i="5"/>
  <c r="A105" i="5"/>
  <c r="G104" i="5"/>
  <c r="G141" i="8"/>
  <c r="B141" i="8"/>
  <c r="A142" i="8"/>
  <c r="B26" i="13"/>
  <c r="G26" i="13"/>
  <c r="A27" i="13"/>
  <c r="A64" i="4"/>
  <c r="G63" i="4"/>
  <c r="B63" i="4"/>
  <c r="A181" i="5"/>
  <c r="G180" i="5"/>
  <c r="B180" i="5"/>
  <c r="G182" i="7"/>
  <c r="A183" i="7"/>
  <c r="B182" i="7"/>
  <c r="G24" i="11"/>
  <c r="B24" i="11"/>
  <c r="A25" i="11"/>
  <c r="A259" i="12"/>
  <c r="B258" i="12"/>
  <c r="G258" i="12"/>
  <c r="A25" i="5"/>
  <c r="G24" i="5"/>
  <c r="B24" i="5"/>
  <c r="A416" i="12"/>
  <c r="G415" i="12"/>
  <c r="B415" i="12"/>
  <c r="B258" i="4"/>
  <c r="A259" i="4"/>
  <c r="G258" i="4"/>
  <c r="B336" i="9"/>
  <c r="A337" i="9"/>
  <c r="G336" i="9"/>
  <c r="B259" i="10"/>
  <c r="G259" i="10"/>
  <c r="A260" i="10"/>
  <c r="G416" i="5"/>
  <c r="B416" i="5"/>
  <c r="A417" i="5"/>
  <c r="G103" i="13"/>
  <c r="B103" i="13"/>
  <c r="A104" i="13"/>
  <c r="G297" i="5"/>
  <c r="B297" i="5"/>
  <c r="A298" i="5"/>
  <c r="B297" i="13"/>
  <c r="G297" i="13"/>
  <c r="A298" i="13"/>
  <c r="A65" i="12"/>
  <c r="B64" i="12"/>
  <c r="G64" i="12"/>
  <c r="B25" i="9"/>
  <c r="A26" i="9"/>
  <c r="G25" i="9"/>
  <c r="B141" i="5"/>
  <c r="G141" i="5"/>
  <c r="A142" i="5"/>
  <c r="B375" i="7"/>
  <c r="A376" i="7"/>
  <c r="G375" i="7"/>
  <c r="B337" i="11"/>
  <c r="A338" i="11"/>
  <c r="G337" i="11"/>
  <c r="A415" i="6"/>
  <c r="G414" i="6"/>
  <c r="B414" i="6"/>
  <c r="A299" i="11"/>
  <c r="G298" i="11"/>
  <c r="B298" i="11"/>
  <c r="A417" i="9"/>
  <c r="B416" i="9"/>
  <c r="G416" i="9"/>
  <c r="B180" i="10"/>
  <c r="A181" i="10"/>
  <c r="G180" i="10"/>
  <c r="G181" i="13"/>
  <c r="A182" i="13"/>
  <c r="B181" i="13"/>
  <c r="B340" i="8"/>
  <c r="A341" i="8"/>
  <c r="G340" i="8"/>
  <c r="A65" i="7"/>
  <c r="B64" i="7"/>
  <c r="G64" i="7"/>
  <c r="A64" i="6"/>
  <c r="G63" i="6"/>
  <c r="B63" i="6"/>
  <c r="A455" i="13"/>
  <c r="B454" i="13"/>
  <c r="G454" i="13"/>
  <c r="G415" i="7"/>
  <c r="B415" i="7"/>
  <c r="A416" i="7"/>
  <c r="G298" i="9"/>
  <c r="A299" i="9"/>
  <c r="B298" i="9"/>
  <c r="G453" i="7"/>
  <c r="B453" i="7"/>
  <c r="A454" i="7"/>
  <c r="A105" i="11"/>
  <c r="G104" i="11"/>
  <c r="B104" i="11"/>
  <c r="A337" i="12"/>
  <c r="B336" i="12"/>
  <c r="G336" i="12"/>
  <c r="G107" i="8"/>
  <c r="B107" i="8"/>
  <c r="A108" i="8"/>
  <c r="G105" i="9"/>
  <c r="B105" i="9"/>
  <c r="A106" i="9"/>
  <c r="A143" i="13"/>
  <c r="B142" i="13"/>
  <c r="G142" i="13"/>
  <c r="A220" i="5"/>
  <c r="G219" i="5"/>
  <c r="B219" i="5"/>
  <c r="A104" i="7"/>
  <c r="G103" i="7"/>
  <c r="B103" i="7"/>
  <c r="B219" i="11"/>
  <c r="A220" i="11"/>
  <c r="G219" i="11"/>
  <c r="A259" i="6"/>
  <c r="B258" i="6"/>
  <c r="G258" i="6"/>
  <c r="B299" i="8"/>
  <c r="A300" i="8"/>
  <c r="G299" i="8"/>
  <c r="B375" i="5"/>
  <c r="G375" i="5"/>
  <c r="A376" i="5"/>
  <c r="A338" i="4"/>
  <c r="G337" i="4"/>
  <c r="B337" i="4"/>
  <c r="G182" i="8"/>
  <c r="B182" i="8"/>
  <c r="A183" i="8"/>
  <c r="G299" i="4"/>
  <c r="B299" i="4"/>
  <c r="A300" i="4"/>
  <c r="A299" i="7"/>
  <c r="B298" i="7"/>
  <c r="G298" i="7"/>
  <c r="A222" i="9" l="1"/>
  <c r="G221" i="9"/>
  <c r="B221" i="9"/>
  <c r="B259" i="8"/>
  <c r="G259" i="8"/>
  <c r="A260" i="8"/>
  <c r="G377" i="11"/>
  <c r="A378" i="11"/>
  <c r="B377" i="11"/>
  <c r="G27" i="4"/>
  <c r="A28" i="4"/>
  <c r="B27" i="4"/>
  <c r="B301" i="6"/>
  <c r="G301" i="6"/>
  <c r="A302" i="6"/>
  <c r="B338" i="5"/>
  <c r="A339" i="5"/>
  <c r="G338" i="5"/>
  <c r="G259" i="11"/>
  <c r="B259" i="11"/>
  <c r="A260" i="11"/>
  <c r="B376" i="12"/>
  <c r="G376" i="12"/>
  <c r="A377" i="12"/>
  <c r="A221" i="8"/>
  <c r="B220" i="8"/>
  <c r="G220" i="8"/>
  <c r="G338" i="13"/>
  <c r="A339" i="13"/>
  <c r="B338" i="13"/>
  <c r="G222" i="7"/>
  <c r="A223" i="7"/>
  <c r="B222" i="7"/>
  <c r="G454" i="9"/>
  <c r="A455" i="9"/>
  <c r="B454" i="9"/>
  <c r="B337" i="7"/>
  <c r="G337" i="7"/>
  <c r="A338" i="7"/>
  <c r="A221" i="13"/>
  <c r="B220" i="13"/>
  <c r="G220" i="13"/>
  <c r="G259" i="9"/>
  <c r="B259" i="9"/>
  <c r="A260" i="9"/>
  <c r="B64" i="8"/>
  <c r="A65" i="8"/>
  <c r="G64" i="8"/>
  <c r="B220" i="4"/>
  <c r="G220" i="4"/>
  <c r="A221" i="4"/>
  <c r="A260" i="7"/>
  <c r="B259" i="7"/>
  <c r="G259" i="7"/>
  <c r="B145" i="6"/>
  <c r="G145" i="6"/>
  <c r="A146" i="6"/>
  <c r="G142" i="12"/>
  <c r="A143" i="12"/>
  <c r="B142" i="12"/>
  <c r="B377" i="6"/>
  <c r="G377" i="6"/>
  <c r="A378" i="6"/>
  <c r="G337" i="10"/>
  <c r="B337" i="10"/>
  <c r="A338" i="10"/>
  <c r="G220" i="10"/>
  <c r="B220" i="10"/>
  <c r="A221" i="10"/>
  <c r="G454" i="12"/>
  <c r="B454" i="12"/>
  <c r="A455" i="12"/>
  <c r="G454" i="11"/>
  <c r="B454" i="11"/>
  <c r="A455" i="11"/>
  <c r="A455" i="10"/>
  <c r="G454" i="10"/>
  <c r="B454" i="10"/>
  <c r="A26" i="10"/>
  <c r="B25" i="10"/>
  <c r="G25" i="10"/>
  <c r="B454" i="8"/>
  <c r="G454" i="8"/>
  <c r="A455" i="8"/>
  <c r="G144" i="10"/>
  <c r="A145" i="10"/>
  <c r="B144" i="10"/>
  <c r="G181" i="6"/>
  <c r="A182" i="6"/>
  <c r="B181" i="6"/>
  <c r="B181" i="9"/>
  <c r="G181" i="9"/>
  <c r="A182" i="9"/>
  <c r="G220" i="6"/>
  <c r="B220" i="6"/>
  <c r="A221" i="6"/>
  <c r="B376" i="4"/>
  <c r="G376" i="4"/>
  <c r="A377" i="4"/>
  <c r="B64" i="5"/>
  <c r="G64" i="5"/>
  <c r="A65" i="5"/>
  <c r="G301" i="10"/>
  <c r="A302" i="10"/>
  <c r="B301" i="10"/>
  <c r="G181" i="12"/>
  <c r="A182" i="12"/>
  <c r="B181" i="12"/>
  <c r="G142" i="11"/>
  <c r="B142" i="11"/>
  <c r="A143" i="11"/>
  <c r="B64" i="10"/>
  <c r="A65" i="10"/>
  <c r="G64" i="10"/>
  <c r="B416" i="8"/>
  <c r="A417" i="8"/>
  <c r="G416" i="8"/>
  <c r="A105" i="6"/>
  <c r="G104" i="6"/>
  <c r="B104" i="6"/>
  <c r="G67" i="9"/>
  <c r="B67" i="9"/>
  <c r="A68" i="9"/>
  <c r="G455" i="6"/>
  <c r="A456" i="6"/>
  <c r="B455" i="6"/>
  <c r="B378" i="9"/>
  <c r="A379" i="9"/>
  <c r="G378" i="9"/>
  <c r="G221" i="12"/>
  <c r="A222" i="12"/>
  <c r="B221" i="12"/>
  <c r="B26" i="8"/>
  <c r="A27" i="8"/>
  <c r="G26" i="8"/>
  <c r="G418" i="11"/>
  <c r="A419" i="11"/>
  <c r="B418" i="11"/>
  <c r="B104" i="4"/>
  <c r="A105" i="4"/>
  <c r="G104" i="4"/>
  <c r="A183" i="4"/>
  <c r="B182" i="4"/>
  <c r="G182" i="4"/>
  <c r="G416" i="10"/>
  <c r="A417" i="10"/>
  <c r="B416" i="10"/>
  <c r="G66" i="13"/>
  <c r="A67" i="13"/>
  <c r="B66" i="13"/>
  <c r="B29" i="12"/>
  <c r="G29" i="12"/>
  <c r="A30" i="12"/>
  <c r="B26" i="7"/>
  <c r="A27" i="7"/>
  <c r="G26" i="7"/>
  <c r="A67" i="11"/>
  <c r="G66" i="11"/>
  <c r="B66" i="11"/>
  <c r="B379" i="13"/>
  <c r="G379" i="13"/>
  <c r="A380" i="13"/>
  <c r="B143" i="13"/>
  <c r="A144" i="13"/>
  <c r="G143" i="13"/>
  <c r="A106" i="11"/>
  <c r="B105" i="11"/>
  <c r="G105" i="11"/>
  <c r="B454" i="7"/>
  <c r="A455" i="7"/>
  <c r="G454" i="7"/>
  <c r="A417" i="7"/>
  <c r="G416" i="7"/>
  <c r="B416" i="7"/>
  <c r="A183" i="13"/>
  <c r="B182" i="13"/>
  <c r="G182" i="13"/>
  <c r="B181" i="10"/>
  <c r="G181" i="10"/>
  <c r="A182" i="10"/>
  <c r="G65" i="12"/>
  <c r="B65" i="12"/>
  <c r="A66" i="12"/>
  <c r="G25" i="11"/>
  <c r="A26" i="11"/>
  <c r="B25" i="11"/>
  <c r="A28" i="13"/>
  <c r="B27" i="13"/>
  <c r="G27" i="13"/>
  <c r="G143" i="7"/>
  <c r="B143" i="7"/>
  <c r="A144" i="7"/>
  <c r="A106" i="12"/>
  <c r="G105" i="12"/>
  <c r="B105" i="12"/>
  <c r="G301" i="12"/>
  <c r="B301" i="12"/>
  <c r="A302" i="12"/>
  <c r="A104" i="10"/>
  <c r="B103" i="10"/>
  <c r="G103" i="10"/>
  <c r="A109" i="8"/>
  <c r="G108" i="8"/>
  <c r="B108" i="8"/>
  <c r="G64" i="6"/>
  <c r="A65" i="6"/>
  <c r="B64" i="6"/>
  <c r="G299" i="11"/>
  <c r="B299" i="11"/>
  <c r="A300" i="11"/>
  <c r="B298" i="13"/>
  <c r="G298" i="13"/>
  <c r="A299" i="13"/>
  <c r="B104" i="13"/>
  <c r="G104" i="13"/>
  <c r="A105" i="13"/>
  <c r="B337" i="9"/>
  <c r="G337" i="9"/>
  <c r="A338" i="9"/>
  <c r="A143" i="4"/>
  <c r="B142" i="4"/>
  <c r="B377" i="10"/>
  <c r="A378" i="10"/>
  <c r="G377" i="10"/>
  <c r="A263" i="5"/>
  <c r="B262" i="5"/>
  <c r="G262" i="5"/>
  <c r="A300" i="7"/>
  <c r="B299" i="7"/>
  <c r="G299" i="7"/>
  <c r="B376" i="5"/>
  <c r="A377" i="5"/>
  <c r="G376" i="5"/>
  <c r="A339" i="11"/>
  <c r="B338" i="11"/>
  <c r="G338" i="11"/>
  <c r="B26" i="9"/>
  <c r="A27" i="9"/>
  <c r="G26" i="9"/>
  <c r="B416" i="12"/>
  <c r="A417" i="12"/>
  <c r="G416" i="12"/>
  <c r="G181" i="5"/>
  <c r="B181" i="5"/>
  <c r="A182" i="5"/>
  <c r="B454" i="5"/>
  <c r="G454" i="5"/>
  <c r="A455" i="5"/>
  <c r="B417" i="13"/>
  <c r="A418" i="13"/>
  <c r="G417" i="13"/>
  <c r="G454" i="4"/>
  <c r="A455" i="4"/>
  <c r="B454" i="4"/>
  <c r="A221" i="5"/>
  <c r="G220" i="5"/>
  <c r="B220" i="5"/>
  <c r="A338" i="12"/>
  <c r="G337" i="12"/>
  <c r="B337" i="12"/>
  <c r="B341" i="8"/>
  <c r="G341" i="8"/>
  <c r="A342" i="8"/>
  <c r="B415" i="6"/>
  <c r="G415" i="6"/>
  <c r="A416" i="6"/>
  <c r="G142" i="8"/>
  <c r="B142" i="8"/>
  <c r="A143" i="8"/>
  <c r="B261" i="13"/>
  <c r="G261" i="13"/>
  <c r="A262" i="13"/>
  <c r="G377" i="8"/>
  <c r="B377" i="8"/>
  <c r="A378" i="8"/>
  <c r="B104" i="7"/>
  <c r="G104" i="7"/>
  <c r="A105" i="7"/>
  <c r="G300" i="4"/>
  <c r="B300" i="4"/>
  <c r="A301" i="4"/>
  <c r="B338" i="4"/>
  <c r="A339" i="4"/>
  <c r="G338" i="4"/>
  <c r="A107" i="9"/>
  <c r="G106" i="9"/>
  <c r="B106" i="9"/>
  <c r="A300" i="9"/>
  <c r="B299" i="9"/>
  <c r="G299" i="9"/>
  <c r="A456" i="13"/>
  <c r="B455" i="13"/>
  <c r="G455" i="13"/>
  <c r="A66" i="7"/>
  <c r="G65" i="7"/>
  <c r="B65" i="7"/>
  <c r="G417" i="9"/>
  <c r="B417" i="9"/>
  <c r="A418" i="9"/>
  <c r="A143" i="5"/>
  <c r="G142" i="5"/>
  <c r="B142" i="5"/>
  <c r="A299" i="5"/>
  <c r="G298" i="5"/>
  <c r="B298" i="5"/>
  <c r="B417" i="5"/>
  <c r="A418" i="5"/>
  <c r="G417" i="5"/>
  <c r="B260" i="10"/>
  <c r="A261" i="10"/>
  <c r="G260" i="10"/>
  <c r="B259" i="4"/>
  <c r="A260" i="4"/>
  <c r="G259" i="4"/>
  <c r="A184" i="7"/>
  <c r="B183" i="7"/>
  <c r="G183" i="7"/>
  <c r="A106" i="5"/>
  <c r="G105" i="5"/>
  <c r="B105" i="5"/>
  <c r="G26" i="6"/>
  <c r="A27" i="6"/>
  <c r="B26" i="6"/>
  <c r="B415" i="4"/>
  <c r="A416" i="4"/>
  <c r="G415" i="4"/>
  <c r="A338" i="6"/>
  <c r="B337" i="6"/>
  <c r="G337" i="6"/>
  <c r="B259" i="6"/>
  <c r="A260" i="6"/>
  <c r="G259" i="6"/>
  <c r="A184" i="8"/>
  <c r="G183" i="8"/>
  <c r="B183" i="8"/>
  <c r="G300" i="8"/>
  <c r="B300" i="8"/>
  <c r="A301" i="8"/>
  <c r="A221" i="11"/>
  <c r="B220" i="11"/>
  <c r="G220" i="11"/>
  <c r="B376" i="7"/>
  <c r="G376" i="7"/>
  <c r="A377" i="7"/>
  <c r="B25" i="5"/>
  <c r="A26" i="5"/>
  <c r="G25" i="5"/>
  <c r="A260" i="12"/>
  <c r="G259" i="12"/>
  <c r="B259" i="12"/>
  <c r="G64" i="4"/>
  <c r="B64" i="4"/>
  <c r="A65" i="4"/>
  <c r="G182" i="11"/>
  <c r="A183" i="11"/>
  <c r="B182" i="11"/>
  <c r="G143" i="9"/>
  <c r="A144" i="9"/>
  <c r="B143" i="9"/>
  <c r="G222" i="9" l="1"/>
  <c r="A223" i="9"/>
  <c r="B222" i="9"/>
  <c r="A261" i="8"/>
  <c r="B260" i="8"/>
  <c r="G260" i="8"/>
  <c r="A379" i="11"/>
  <c r="B378" i="11"/>
  <c r="G378" i="11"/>
  <c r="A29" i="4"/>
  <c r="B28" i="4"/>
  <c r="G28" i="4"/>
  <c r="A303" i="6"/>
  <c r="G302" i="6"/>
  <c r="B302" i="6"/>
  <c r="G260" i="11"/>
  <c r="A261" i="11"/>
  <c r="B260" i="11"/>
  <c r="G377" i="12"/>
  <c r="A378" i="12"/>
  <c r="B377" i="12"/>
  <c r="G339" i="5"/>
  <c r="B339" i="5"/>
  <c r="A340" i="5"/>
  <c r="B339" i="13"/>
  <c r="A340" i="13"/>
  <c r="G339" i="13"/>
  <c r="G223" i="7"/>
  <c r="B223" i="7"/>
  <c r="A224" i="7"/>
  <c r="B221" i="8"/>
  <c r="A222" i="8"/>
  <c r="G221" i="8"/>
  <c r="G65" i="5"/>
  <c r="B65" i="5"/>
  <c r="A66" i="5"/>
  <c r="B221" i="6"/>
  <c r="G221" i="6"/>
  <c r="A222" i="6"/>
  <c r="G182" i="9"/>
  <c r="A183" i="9"/>
  <c r="B182" i="9"/>
  <c r="B455" i="11"/>
  <c r="A456" i="11"/>
  <c r="G455" i="11"/>
  <c r="B221" i="10"/>
  <c r="A222" i="10"/>
  <c r="G221" i="10"/>
  <c r="A379" i="6"/>
  <c r="B378" i="6"/>
  <c r="G378" i="6"/>
  <c r="A147" i="6"/>
  <c r="B146" i="6"/>
  <c r="G146" i="6"/>
  <c r="B221" i="4"/>
  <c r="A222" i="4"/>
  <c r="G221" i="4"/>
  <c r="B260" i="9"/>
  <c r="A261" i="9"/>
  <c r="G260" i="9"/>
  <c r="A339" i="7"/>
  <c r="G338" i="7"/>
  <c r="B338" i="7"/>
  <c r="G65" i="10"/>
  <c r="A66" i="10"/>
  <c r="B65" i="10"/>
  <c r="G182" i="12"/>
  <c r="A183" i="12"/>
  <c r="B182" i="12"/>
  <c r="G145" i="10"/>
  <c r="B145" i="10"/>
  <c r="A146" i="10"/>
  <c r="A27" i="10"/>
  <c r="B26" i="10"/>
  <c r="G26" i="10"/>
  <c r="G143" i="11"/>
  <c r="A144" i="11"/>
  <c r="B143" i="11"/>
  <c r="B377" i="4"/>
  <c r="G377" i="4"/>
  <c r="A378" i="4"/>
  <c r="B455" i="8"/>
  <c r="G455" i="8"/>
  <c r="A456" i="8"/>
  <c r="A456" i="12"/>
  <c r="G455" i="12"/>
  <c r="B455" i="12"/>
  <c r="G338" i="10"/>
  <c r="A339" i="10"/>
  <c r="B338" i="10"/>
  <c r="G302" i="10"/>
  <c r="B302" i="10"/>
  <c r="A303" i="10"/>
  <c r="G182" i="6"/>
  <c r="B182" i="6"/>
  <c r="A183" i="6"/>
  <c r="B143" i="12"/>
  <c r="A144" i="12"/>
  <c r="G143" i="12"/>
  <c r="B65" i="8"/>
  <c r="A66" i="8"/>
  <c r="G65" i="8"/>
  <c r="B455" i="9"/>
  <c r="G455" i="9"/>
  <c r="A456" i="9"/>
  <c r="A456" i="10"/>
  <c r="B455" i="10"/>
  <c r="G455" i="10"/>
  <c r="B260" i="7"/>
  <c r="A261" i="7"/>
  <c r="G260" i="7"/>
  <c r="G221" i="13"/>
  <c r="A222" i="13"/>
  <c r="B221" i="13"/>
  <c r="B67" i="11"/>
  <c r="G67" i="11"/>
  <c r="A68" i="11"/>
  <c r="G456" i="6"/>
  <c r="B456" i="6"/>
  <c r="A457" i="6"/>
  <c r="G417" i="8"/>
  <c r="A418" i="8"/>
  <c r="B417" i="8"/>
  <c r="A381" i="13"/>
  <c r="G380" i="13"/>
  <c r="B380" i="13"/>
  <c r="A31" i="12"/>
  <c r="G30" i="12"/>
  <c r="B30" i="12"/>
  <c r="B105" i="6"/>
  <c r="G105" i="6"/>
  <c r="A106" i="6"/>
  <c r="B27" i="7"/>
  <c r="G27" i="7"/>
  <c r="A28" i="7"/>
  <c r="B105" i="4"/>
  <c r="G105" i="4"/>
  <c r="A106" i="4"/>
  <c r="B27" i="8"/>
  <c r="A28" i="8"/>
  <c r="G27" i="8"/>
  <c r="G68" i="9"/>
  <c r="A69" i="9"/>
  <c r="B68" i="9"/>
  <c r="G183" i="4"/>
  <c r="B183" i="4"/>
  <c r="A184" i="4"/>
  <c r="G67" i="13"/>
  <c r="A68" i="13"/>
  <c r="B67" i="13"/>
  <c r="A418" i="10"/>
  <c r="B417" i="10"/>
  <c r="G417" i="10"/>
  <c r="B419" i="11"/>
  <c r="A420" i="11"/>
  <c r="G419" i="11"/>
  <c r="B222" i="12"/>
  <c r="G222" i="12"/>
  <c r="A223" i="12"/>
  <c r="B379" i="9"/>
  <c r="G379" i="9"/>
  <c r="A380" i="9"/>
  <c r="G260" i="12"/>
  <c r="B260" i="12"/>
  <c r="A261" i="12"/>
  <c r="A302" i="4"/>
  <c r="G301" i="4"/>
  <c r="B301" i="4"/>
  <c r="G378" i="8"/>
  <c r="A379" i="8"/>
  <c r="B378" i="8"/>
  <c r="B418" i="13"/>
  <c r="G418" i="13"/>
  <c r="A419" i="13"/>
  <c r="G27" i="9"/>
  <c r="B27" i="9"/>
  <c r="A28" i="9"/>
  <c r="B377" i="5"/>
  <c r="A378" i="5"/>
  <c r="G377" i="5"/>
  <c r="A144" i="4"/>
  <c r="B143" i="4"/>
  <c r="G143" i="4"/>
  <c r="G106" i="12"/>
  <c r="A107" i="12"/>
  <c r="B106" i="12"/>
  <c r="B182" i="10"/>
  <c r="G182" i="10"/>
  <c r="A183" i="10"/>
  <c r="B65" i="4"/>
  <c r="A66" i="4"/>
  <c r="G65" i="4"/>
  <c r="A261" i="6"/>
  <c r="B260" i="6"/>
  <c r="G260" i="6"/>
  <c r="B416" i="4"/>
  <c r="G416" i="4"/>
  <c r="A417" i="4"/>
  <c r="A28" i="6"/>
  <c r="G27" i="6"/>
  <c r="B27" i="6"/>
  <c r="G260" i="4"/>
  <c r="A261" i="4"/>
  <c r="B260" i="4"/>
  <c r="G418" i="5"/>
  <c r="B418" i="5"/>
  <c r="A419" i="5"/>
  <c r="B221" i="5"/>
  <c r="A222" i="5"/>
  <c r="G221" i="5"/>
  <c r="B299" i="13"/>
  <c r="A300" i="13"/>
  <c r="G299" i="13"/>
  <c r="A301" i="11"/>
  <c r="G300" i="11"/>
  <c r="B300" i="11"/>
  <c r="A303" i="12"/>
  <c r="G302" i="12"/>
  <c r="B302" i="12"/>
  <c r="A145" i="7"/>
  <c r="G144" i="7"/>
  <c r="B144" i="7"/>
  <c r="G66" i="12"/>
  <c r="B66" i="12"/>
  <c r="A67" i="12"/>
  <c r="A456" i="7"/>
  <c r="G455" i="7"/>
  <c r="B455" i="7"/>
  <c r="A144" i="5"/>
  <c r="G143" i="5"/>
  <c r="B143" i="5"/>
  <c r="A457" i="13"/>
  <c r="G456" i="13"/>
  <c r="B456" i="13"/>
  <c r="A301" i="9"/>
  <c r="B300" i="9"/>
  <c r="G300" i="9"/>
  <c r="A108" i="9"/>
  <c r="B107" i="9"/>
  <c r="G107" i="9"/>
  <c r="A183" i="5"/>
  <c r="G182" i="5"/>
  <c r="B182" i="5"/>
  <c r="A107" i="11"/>
  <c r="G106" i="11"/>
  <c r="B106" i="11"/>
  <c r="B221" i="11"/>
  <c r="G221" i="11"/>
  <c r="A222" i="11"/>
  <c r="A419" i="9"/>
  <c r="B418" i="9"/>
  <c r="G418" i="9"/>
  <c r="A106" i="7"/>
  <c r="G105" i="7"/>
  <c r="B105" i="7"/>
  <c r="A263" i="13"/>
  <c r="G262" i="13"/>
  <c r="B262" i="13"/>
  <c r="B143" i="8"/>
  <c r="G143" i="8"/>
  <c r="A144" i="8"/>
  <c r="B416" i="6"/>
  <c r="A417" i="6"/>
  <c r="G416" i="6"/>
  <c r="G342" i="8"/>
  <c r="A343" i="8"/>
  <c r="B342" i="8"/>
  <c r="B455" i="4"/>
  <c r="A456" i="4"/>
  <c r="G455" i="4"/>
  <c r="B417" i="12"/>
  <c r="A418" i="12"/>
  <c r="G417" i="12"/>
  <c r="B378" i="10"/>
  <c r="G378" i="10"/>
  <c r="A379" i="10"/>
  <c r="A110" i="8"/>
  <c r="G109" i="8"/>
  <c r="B109" i="8"/>
  <c r="B104" i="10"/>
  <c r="A105" i="10"/>
  <c r="G104" i="10"/>
  <c r="A29" i="13"/>
  <c r="B28" i="13"/>
  <c r="G28" i="13"/>
  <c r="B26" i="5"/>
  <c r="A27" i="5"/>
  <c r="G26" i="5"/>
  <c r="B377" i="7"/>
  <c r="G377" i="7"/>
  <c r="A378" i="7"/>
  <c r="G301" i="8"/>
  <c r="B301" i="8"/>
  <c r="A302" i="8"/>
  <c r="G261" i="10"/>
  <c r="A262" i="10"/>
  <c r="B261" i="10"/>
  <c r="G339" i="4"/>
  <c r="A340" i="4"/>
  <c r="B339" i="4"/>
  <c r="A339" i="12"/>
  <c r="B338" i="12"/>
  <c r="G338" i="12"/>
  <c r="G339" i="11"/>
  <c r="A340" i="11"/>
  <c r="B339" i="11"/>
  <c r="A301" i="7"/>
  <c r="G300" i="7"/>
  <c r="B300" i="7"/>
  <c r="B263" i="5"/>
  <c r="G263" i="5"/>
  <c r="A264" i="5"/>
  <c r="A339" i="9"/>
  <c r="G338" i="9"/>
  <c r="B338" i="9"/>
  <c r="B105" i="13"/>
  <c r="A106" i="13"/>
  <c r="G105" i="13"/>
  <c r="B144" i="13"/>
  <c r="G144" i="13"/>
  <c r="A145" i="13"/>
  <c r="A184" i="11"/>
  <c r="G183" i="11"/>
  <c r="B183" i="11"/>
  <c r="G106" i="5"/>
  <c r="A107" i="5"/>
  <c r="B106" i="5"/>
  <c r="G144" i="9"/>
  <c r="B144" i="9"/>
  <c r="A145" i="9"/>
  <c r="B184" i="8"/>
  <c r="A185" i="8"/>
  <c r="G184" i="8"/>
  <c r="B338" i="6"/>
  <c r="G338" i="6"/>
  <c r="A339" i="6"/>
  <c r="B184" i="7"/>
  <c r="A185" i="7"/>
  <c r="G184" i="7"/>
  <c r="G299" i="5"/>
  <c r="A300" i="5"/>
  <c r="B299" i="5"/>
  <c r="B66" i="7"/>
  <c r="A67" i="7"/>
  <c r="G66" i="7"/>
  <c r="G455" i="5"/>
  <c r="B455" i="5"/>
  <c r="A456" i="5"/>
  <c r="B65" i="6"/>
  <c r="G65" i="6"/>
  <c r="A66" i="6"/>
  <c r="B26" i="11"/>
  <c r="G26" i="11"/>
  <c r="A27" i="11"/>
  <c r="A184" i="13"/>
  <c r="G183" i="13"/>
  <c r="B183" i="13"/>
  <c r="B417" i="7"/>
  <c r="G417" i="7"/>
  <c r="A418" i="7"/>
  <c r="G223" i="9" l="1"/>
  <c r="A224" i="9"/>
  <c r="B223" i="9"/>
  <c r="G261" i="8"/>
  <c r="B261" i="8"/>
  <c r="A262" i="8"/>
  <c r="A380" i="11"/>
  <c r="B379" i="11"/>
  <c r="G379" i="11"/>
  <c r="G29" i="4"/>
  <c r="B29" i="4"/>
  <c r="A30" i="4"/>
  <c r="B303" i="6"/>
  <c r="G303" i="6"/>
  <c r="A304" i="6"/>
  <c r="B378" i="12"/>
  <c r="A379" i="12"/>
  <c r="G378" i="12"/>
  <c r="A341" i="5"/>
  <c r="G340" i="5"/>
  <c r="B340" i="5"/>
  <c r="A262" i="11"/>
  <c r="B261" i="11"/>
  <c r="G261" i="11"/>
  <c r="A225" i="7"/>
  <c r="B224" i="7"/>
  <c r="G224" i="7"/>
  <c r="G222" i="8"/>
  <c r="A223" i="8"/>
  <c r="B222" i="8"/>
  <c r="A341" i="13"/>
  <c r="B340" i="13"/>
  <c r="G340" i="13"/>
  <c r="G183" i="6"/>
  <c r="A184" i="6"/>
  <c r="B183" i="6"/>
  <c r="G303" i="10"/>
  <c r="B303" i="10"/>
  <c r="A304" i="10"/>
  <c r="G378" i="4"/>
  <c r="B378" i="4"/>
  <c r="A379" i="4"/>
  <c r="B222" i="6"/>
  <c r="A223" i="6"/>
  <c r="G222" i="6"/>
  <c r="B222" i="13"/>
  <c r="G222" i="13"/>
  <c r="A223" i="13"/>
  <c r="G66" i="8"/>
  <c r="B66" i="8"/>
  <c r="A67" i="8"/>
  <c r="B183" i="12"/>
  <c r="G183" i="12"/>
  <c r="A184" i="12"/>
  <c r="G222" i="4"/>
  <c r="B222" i="4"/>
  <c r="A223" i="4"/>
  <c r="G456" i="11"/>
  <c r="A457" i="11"/>
  <c r="B456" i="11"/>
  <c r="G456" i="10"/>
  <c r="A457" i="10"/>
  <c r="B456" i="10"/>
  <c r="A457" i="12"/>
  <c r="G456" i="12"/>
  <c r="B456" i="12"/>
  <c r="G27" i="10"/>
  <c r="A28" i="10"/>
  <c r="B27" i="10"/>
  <c r="B339" i="7"/>
  <c r="G339" i="7"/>
  <c r="A340" i="7"/>
  <c r="A380" i="6"/>
  <c r="G379" i="6"/>
  <c r="B379" i="6"/>
  <c r="B456" i="9"/>
  <c r="G456" i="9"/>
  <c r="A457" i="9"/>
  <c r="B456" i="8"/>
  <c r="A457" i="8"/>
  <c r="G456" i="8"/>
  <c r="G146" i="10"/>
  <c r="B146" i="10"/>
  <c r="A147" i="10"/>
  <c r="A67" i="5"/>
  <c r="G66" i="5"/>
  <c r="B66" i="5"/>
  <c r="G261" i="7"/>
  <c r="A262" i="7"/>
  <c r="B261" i="7"/>
  <c r="A145" i="12"/>
  <c r="B144" i="12"/>
  <c r="G144" i="12"/>
  <c r="G339" i="10"/>
  <c r="A340" i="10"/>
  <c r="B339" i="10"/>
  <c r="B144" i="11"/>
  <c r="A145" i="11"/>
  <c r="G144" i="11"/>
  <c r="B66" i="10"/>
  <c r="A67" i="10"/>
  <c r="G66" i="10"/>
  <c r="G261" i="9"/>
  <c r="A262" i="9"/>
  <c r="B261" i="9"/>
  <c r="A223" i="10"/>
  <c r="G222" i="10"/>
  <c r="B222" i="10"/>
  <c r="B183" i="9"/>
  <c r="G183" i="9"/>
  <c r="A184" i="9"/>
  <c r="A148" i="6"/>
  <c r="B147" i="6"/>
  <c r="G147" i="6"/>
  <c r="A32" i="12"/>
  <c r="G31" i="12"/>
  <c r="B31" i="12"/>
  <c r="G106" i="4"/>
  <c r="B106" i="4"/>
  <c r="A107" i="4"/>
  <c r="A29" i="7"/>
  <c r="G28" i="7"/>
  <c r="B28" i="7"/>
  <c r="G457" i="6"/>
  <c r="A458" i="6"/>
  <c r="B457" i="6"/>
  <c r="A69" i="11"/>
  <c r="B68" i="11"/>
  <c r="G68" i="11"/>
  <c r="G380" i="9"/>
  <c r="A381" i="9"/>
  <c r="B380" i="9"/>
  <c r="B420" i="11"/>
  <c r="G420" i="11"/>
  <c r="A421" i="11"/>
  <c r="B68" i="13"/>
  <c r="A69" i="13"/>
  <c r="G68" i="13"/>
  <c r="B381" i="13"/>
  <c r="A382" i="13"/>
  <c r="G381" i="13"/>
  <c r="G418" i="10"/>
  <c r="A419" i="10"/>
  <c r="B418" i="10"/>
  <c r="B184" i="4"/>
  <c r="A185" i="4"/>
  <c r="G184" i="4"/>
  <c r="G106" i="6"/>
  <c r="A107" i="6"/>
  <c r="B106" i="6"/>
  <c r="G223" i="12"/>
  <c r="B223" i="12"/>
  <c r="A224" i="12"/>
  <c r="G69" i="9"/>
  <c r="B69" i="9"/>
  <c r="A70" i="9"/>
  <c r="G28" i="8"/>
  <c r="B28" i="8"/>
  <c r="A29" i="8"/>
  <c r="A419" i="8"/>
  <c r="B418" i="8"/>
  <c r="G418" i="8"/>
  <c r="G263" i="13"/>
  <c r="A264" i="13"/>
  <c r="B263" i="13"/>
  <c r="B419" i="9"/>
  <c r="A420" i="9"/>
  <c r="G419" i="9"/>
  <c r="G301" i="9"/>
  <c r="B301" i="9"/>
  <c r="A302" i="9"/>
  <c r="G303" i="12"/>
  <c r="A304" i="12"/>
  <c r="B303" i="12"/>
  <c r="B28" i="6"/>
  <c r="G28" i="6"/>
  <c r="A29" i="6"/>
  <c r="B261" i="6"/>
  <c r="A262" i="6"/>
  <c r="G261" i="6"/>
  <c r="A184" i="10"/>
  <c r="B183" i="10"/>
  <c r="G183" i="10"/>
  <c r="A420" i="13"/>
  <c r="B419" i="13"/>
  <c r="G419" i="13"/>
  <c r="G184" i="11"/>
  <c r="A185" i="11"/>
  <c r="B184" i="11"/>
  <c r="B378" i="7"/>
  <c r="A379" i="7"/>
  <c r="G378" i="7"/>
  <c r="G379" i="10"/>
  <c r="A380" i="10"/>
  <c r="B379" i="10"/>
  <c r="G144" i="8"/>
  <c r="B144" i="8"/>
  <c r="A145" i="8"/>
  <c r="G67" i="12"/>
  <c r="B67" i="12"/>
  <c r="A68" i="12"/>
  <c r="A418" i="4"/>
  <c r="B417" i="4"/>
  <c r="G417" i="4"/>
  <c r="G378" i="5"/>
  <c r="B378" i="5"/>
  <c r="A379" i="5"/>
  <c r="B418" i="7"/>
  <c r="A419" i="7"/>
  <c r="G418" i="7"/>
  <c r="A28" i="11"/>
  <c r="G27" i="11"/>
  <c r="B27" i="11"/>
  <c r="A457" i="5"/>
  <c r="G456" i="5"/>
  <c r="B456" i="5"/>
  <c r="G145" i="13"/>
  <c r="A146" i="13"/>
  <c r="B145" i="13"/>
  <c r="B300" i="5"/>
  <c r="A301" i="5"/>
  <c r="G300" i="5"/>
  <c r="B185" i="8"/>
  <c r="G185" i="8"/>
  <c r="A186" i="8"/>
  <c r="B107" i="5"/>
  <c r="G107" i="5"/>
  <c r="A108" i="5"/>
  <c r="A341" i="11"/>
  <c r="B340" i="11"/>
  <c r="G340" i="11"/>
  <c r="B262" i="10"/>
  <c r="A263" i="10"/>
  <c r="G262" i="10"/>
  <c r="B27" i="5"/>
  <c r="G27" i="5"/>
  <c r="A28" i="5"/>
  <c r="A419" i="12"/>
  <c r="G418" i="12"/>
  <c r="B418" i="12"/>
  <c r="A344" i="8"/>
  <c r="B343" i="8"/>
  <c r="G343" i="8"/>
  <c r="B300" i="13"/>
  <c r="G300" i="13"/>
  <c r="A301" i="13"/>
  <c r="G222" i="5"/>
  <c r="A223" i="5"/>
  <c r="B222" i="5"/>
  <c r="B261" i="4"/>
  <c r="A262" i="4"/>
  <c r="G261" i="4"/>
  <c r="A145" i="4"/>
  <c r="G144" i="4"/>
  <c r="B144" i="4"/>
  <c r="G302" i="4"/>
  <c r="B302" i="4"/>
  <c r="A303" i="4"/>
  <c r="G184" i="13"/>
  <c r="B184" i="13"/>
  <c r="A185" i="13"/>
  <c r="A340" i="9"/>
  <c r="B339" i="9"/>
  <c r="G339" i="9"/>
  <c r="B301" i="7"/>
  <c r="A302" i="7"/>
  <c r="G301" i="7"/>
  <c r="B339" i="12"/>
  <c r="G339" i="12"/>
  <c r="A340" i="12"/>
  <c r="B29" i="13"/>
  <c r="G29" i="13"/>
  <c r="A30" i="13"/>
  <c r="A111" i="8"/>
  <c r="G110" i="8"/>
  <c r="B110" i="8"/>
  <c r="G106" i="7"/>
  <c r="B106" i="7"/>
  <c r="A107" i="7"/>
  <c r="A108" i="11"/>
  <c r="G107" i="11"/>
  <c r="B107" i="11"/>
  <c r="G183" i="5"/>
  <c r="B183" i="5"/>
  <c r="A184" i="5"/>
  <c r="A109" i="9"/>
  <c r="B108" i="9"/>
  <c r="G108" i="9"/>
  <c r="A458" i="13"/>
  <c r="G457" i="13"/>
  <c r="B457" i="13"/>
  <c r="A145" i="5"/>
  <c r="G144" i="5"/>
  <c r="B144" i="5"/>
  <c r="B456" i="7"/>
  <c r="G456" i="7"/>
  <c r="A457" i="7"/>
  <c r="G145" i="7"/>
  <c r="A146" i="7"/>
  <c r="B145" i="7"/>
  <c r="A302" i="11"/>
  <c r="B301" i="11"/>
  <c r="G301" i="11"/>
  <c r="B28" i="9"/>
  <c r="A29" i="9"/>
  <c r="G28" i="9"/>
  <c r="A262" i="12"/>
  <c r="G261" i="12"/>
  <c r="B261" i="12"/>
  <c r="B66" i="6"/>
  <c r="A67" i="6"/>
  <c r="G66" i="6"/>
  <c r="G339" i="6"/>
  <c r="A340" i="6"/>
  <c r="B339" i="6"/>
  <c r="G145" i="9"/>
  <c r="B145" i="9"/>
  <c r="A146" i="9"/>
  <c r="A265" i="5"/>
  <c r="B264" i="5"/>
  <c r="G264" i="5"/>
  <c r="B302" i="8"/>
  <c r="A303" i="8"/>
  <c r="G302" i="8"/>
  <c r="G222" i="11"/>
  <c r="A223" i="11"/>
  <c r="B222" i="11"/>
  <c r="A420" i="5"/>
  <c r="B419" i="5"/>
  <c r="G419" i="5"/>
  <c r="G66" i="4"/>
  <c r="B66" i="4"/>
  <c r="A67" i="4"/>
  <c r="G107" i="12"/>
  <c r="A108" i="12"/>
  <c r="B107" i="12"/>
  <c r="A380" i="8"/>
  <c r="B379" i="8"/>
  <c r="G379" i="8"/>
  <c r="A68" i="7"/>
  <c r="B67" i="7"/>
  <c r="G67" i="7"/>
  <c r="B185" i="7"/>
  <c r="A186" i="7"/>
  <c r="G185" i="7"/>
  <c r="A107" i="13"/>
  <c r="B106" i="13"/>
  <c r="G106" i="13"/>
  <c r="G340" i="4"/>
  <c r="B340" i="4"/>
  <c r="A341" i="4"/>
  <c r="G105" i="10"/>
  <c r="B105" i="10"/>
  <c r="A106" i="10"/>
  <c r="A457" i="4"/>
  <c r="G456" i="4"/>
  <c r="B456" i="4"/>
  <c r="G417" i="6"/>
  <c r="B417" i="6"/>
  <c r="A418" i="6"/>
  <c r="A225" i="9" l="1"/>
  <c r="B224" i="9"/>
  <c r="G224" i="9"/>
  <c r="B262" i="8"/>
  <c r="A263" i="8"/>
  <c r="G262" i="8"/>
  <c r="G380" i="11"/>
  <c r="A381" i="11"/>
  <c r="B380" i="11"/>
  <c r="G30" i="4"/>
  <c r="B30" i="4"/>
  <c r="A31" i="4"/>
  <c r="A305" i="6"/>
  <c r="B304" i="6"/>
  <c r="G304" i="6"/>
  <c r="B341" i="5"/>
  <c r="G341" i="5"/>
  <c r="A342" i="5"/>
  <c r="B379" i="12"/>
  <c r="G379" i="12"/>
  <c r="A380" i="12"/>
  <c r="A263" i="11"/>
  <c r="G262" i="11"/>
  <c r="B262" i="11"/>
  <c r="G223" i="8"/>
  <c r="A224" i="8"/>
  <c r="B223" i="8"/>
  <c r="G341" i="13"/>
  <c r="B341" i="13"/>
  <c r="A342" i="13"/>
  <c r="G225" i="7"/>
  <c r="A226" i="7"/>
  <c r="B225" i="7"/>
  <c r="B223" i="4"/>
  <c r="G223" i="4"/>
  <c r="A224" i="4"/>
  <c r="B67" i="8"/>
  <c r="G67" i="8"/>
  <c r="A68" i="8"/>
  <c r="G304" i="10"/>
  <c r="B304" i="10"/>
  <c r="A305" i="10"/>
  <c r="G67" i="10"/>
  <c r="A68" i="10"/>
  <c r="B67" i="10"/>
  <c r="B340" i="10"/>
  <c r="G340" i="10"/>
  <c r="A341" i="10"/>
  <c r="B457" i="8"/>
  <c r="G457" i="8"/>
  <c r="A458" i="8"/>
  <c r="G28" i="10"/>
  <c r="B28" i="10"/>
  <c r="A29" i="10"/>
  <c r="G457" i="10"/>
  <c r="A458" i="10"/>
  <c r="B457" i="10"/>
  <c r="B223" i="6"/>
  <c r="G223" i="6"/>
  <c r="A224" i="6"/>
  <c r="G148" i="6"/>
  <c r="B148" i="6"/>
  <c r="A149" i="6"/>
  <c r="G223" i="10"/>
  <c r="B223" i="10"/>
  <c r="A224" i="10"/>
  <c r="A146" i="12"/>
  <c r="B145" i="12"/>
  <c r="G145" i="12"/>
  <c r="A68" i="5"/>
  <c r="G67" i="5"/>
  <c r="B67" i="5"/>
  <c r="B380" i="6"/>
  <c r="A381" i="6"/>
  <c r="G380" i="6"/>
  <c r="B184" i="9"/>
  <c r="G184" i="9"/>
  <c r="A185" i="9"/>
  <c r="A148" i="10"/>
  <c r="G147" i="10"/>
  <c r="B147" i="10"/>
  <c r="G457" i="9"/>
  <c r="B457" i="9"/>
  <c r="A458" i="9"/>
  <c r="G340" i="7"/>
  <c r="B340" i="7"/>
  <c r="A341" i="7"/>
  <c r="G184" i="12"/>
  <c r="A185" i="12"/>
  <c r="B184" i="12"/>
  <c r="G223" i="13"/>
  <c r="B223" i="13"/>
  <c r="A224" i="13"/>
  <c r="B379" i="4"/>
  <c r="A380" i="4"/>
  <c r="G379" i="4"/>
  <c r="G262" i="9"/>
  <c r="A263" i="9"/>
  <c r="B262" i="9"/>
  <c r="G145" i="11"/>
  <c r="B145" i="11"/>
  <c r="A146" i="11"/>
  <c r="G262" i="7"/>
  <c r="A263" i="7"/>
  <c r="B262" i="7"/>
  <c r="B457" i="11"/>
  <c r="A458" i="11"/>
  <c r="G457" i="11"/>
  <c r="A185" i="6"/>
  <c r="B184" i="6"/>
  <c r="G184" i="6"/>
  <c r="A458" i="12"/>
  <c r="G457" i="12"/>
  <c r="B457" i="12"/>
  <c r="G419" i="8"/>
  <c r="A420" i="8"/>
  <c r="B419" i="8"/>
  <c r="B458" i="6"/>
  <c r="G458" i="6"/>
  <c r="A459" i="6"/>
  <c r="B32" i="12"/>
  <c r="G32" i="12"/>
  <c r="A33" i="12"/>
  <c r="G419" i="10"/>
  <c r="B419" i="10"/>
  <c r="A420" i="10"/>
  <c r="A70" i="13"/>
  <c r="B69" i="13"/>
  <c r="G69" i="13"/>
  <c r="B29" i="8"/>
  <c r="G29" i="8"/>
  <c r="A30" i="8"/>
  <c r="B70" i="9"/>
  <c r="A71" i="9"/>
  <c r="G70" i="9"/>
  <c r="A225" i="12"/>
  <c r="B224" i="12"/>
  <c r="G224" i="12"/>
  <c r="B421" i="11"/>
  <c r="G421" i="11"/>
  <c r="A422" i="11"/>
  <c r="G69" i="11"/>
  <c r="B69" i="11"/>
  <c r="A70" i="11"/>
  <c r="A30" i="7"/>
  <c r="B29" i="7"/>
  <c r="G29" i="7"/>
  <c r="A108" i="6"/>
  <c r="G107" i="6"/>
  <c r="B107" i="6"/>
  <c r="B185" i="4"/>
  <c r="G185" i="4"/>
  <c r="A186" i="4"/>
  <c r="G382" i="13"/>
  <c r="B382" i="13"/>
  <c r="A383" i="13"/>
  <c r="B381" i="9"/>
  <c r="G381" i="9"/>
  <c r="A382" i="9"/>
  <c r="G107" i="4"/>
  <c r="A108" i="4"/>
  <c r="B107" i="4"/>
  <c r="G67" i="6"/>
  <c r="B67" i="6"/>
  <c r="A68" i="6"/>
  <c r="B107" i="13"/>
  <c r="G107" i="13"/>
  <c r="A108" i="13"/>
  <c r="B68" i="7"/>
  <c r="A69" i="7"/>
  <c r="G68" i="7"/>
  <c r="B457" i="7"/>
  <c r="A458" i="7"/>
  <c r="G457" i="7"/>
  <c r="B184" i="5"/>
  <c r="A185" i="5"/>
  <c r="G184" i="5"/>
  <c r="A108" i="7"/>
  <c r="B107" i="7"/>
  <c r="G107" i="7"/>
  <c r="B30" i="13"/>
  <c r="G30" i="13"/>
  <c r="A31" i="13"/>
  <c r="B303" i="4"/>
  <c r="A304" i="4"/>
  <c r="G303" i="4"/>
  <c r="A29" i="5"/>
  <c r="G28" i="5"/>
  <c r="B28" i="5"/>
  <c r="A187" i="8"/>
  <c r="B186" i="8"/>
  <c r="G186" i="8"/>
  <c r="G379" i="5"/>
  <c r="A380" i="5"/>
  <c r="B379" i="5"/>
  <c r="G145" i="8"/>
  <c r="A146" i="8"/>
  <c r="B145" i="8"/>
  <c r="B29" i="6"/>
  <c r="A30" i="6"/>
  <c r="G29" i="6"/>
  <c r="A303" i="9"/>
  <c r="B302" i="9"/>
  <c r="G302" i="9"/>
  <c r="B185" i="11"/>
  <c r="A186" i="11"/>
  <c r="G185" i="11"/>
  <c r="B304" i="12"/>
  <c r="G304" i="12"/>
  <c r="A305" i="12"/>
  <c r="B420" i="9"/>
  <c r="A421" i="9"/>
  <c r="G420" i="9"/>
  <c r="B146" i="13"/>
  <c r="G146" i="13"/>
  <c r="A147" i="13"/>
  <c r="G186" i="7"/>
  <c r="A187" i="7"/>
  <c r="B186" i="7"/>
  <c r="A381" i="8"/>
  <c r="G380" i="8"/>
  <c r="B380" i="8"/>
  <c r="B420" i="5"/>
  <c r="A421" i="5"/>
  <c r="G420" i="5"/>
  <c r="B262" i="12"/>
  <c r="A263" i="12"/>
  <c r="G262" i="12"/>
  <c r="B302" i="11"/>
  <c r="G302" i="11"/>
  <c r="A303" i="11"/>
  <c r="G458" i="13"/>
  <c r="A459" i="13"/>
  <c r="B458" i="13"/>
  <c r="G419" i="12"/>
  <c r="B419" i="12"/>
  <c r="A420" i="12"/>
  <c r="G28" i="11"/>
  <c r="A29" i="11"/>
  <c r="B28" i="11"/>
  <c r="A185" i="10"/>
  <c r="G184" i="10"/>
  <c r="B184" i="10"/>
  <c r="A109" i="12"/>
  <c r="G108" i="12"/>
  <c r="B108" i="12"/>
  <c r="A303" i="7"/>
  <c r="B302" i="7"/>
  <c r="G302" i="7"/>
  <c r="G67" i="4"/>
  <c r="B67" i="4"/>
  <c r="A68" i="4"/>
  <c r="G146" i="9"/>
  <c r="A147" i="9"/>
  <c r="B146" i="9"/>
  <c r="B340" i="12"/>
  <c r="A341" i="12"/>
  <c r="G340" i="12"/>
  <c r="B185" i="13"/>
  <c r="A186" i="13"/>
  <c r="G185" i="13"/>
  <c r="B301" i="13"/>
  <c r="A302" i="13"/>
  <c r="G301" i="13"/>
  <c r="B108" i="5"/>
  <c r="A109" i="5"/>
  <c r="G108" i="5"/>
  <c r="A69" i="12"/>
  <c r="G68" i="12"/>
  <c r="B68" i="12"/>
  <c r="A458" i="4"/>
  <c r="G457" i="4"/>
  <c r="B457" i="4"/>
  <c r="A419" i="6"/>
  <c r="G418" i="6"/>
  <c r="B418" i="6"/>
  <c r="A107" i="10"/>
  <c r="B106" i="10"/>
  <c r="G106" i="10"/>
  <c r="B303" i="8"/>
  <c r="G303" i="8"/>
  <c r="A304" i="8"/>
  <c r="B29" i="9"/>
  <c r="G29" i="9"/>
  <c r="A30" i="9"/>
  <c r="A147" i="7"/>
  <c r="B146" i="7"/>
  <c r="G146" i="7"/>
  <c r="A263" i="4"/>
  <c r="G262" i="4"/>
  <c r="B262" i="4"/>
  <c r="A264" i="10"/>
  <c r="G263" i="10"/>
  <c r="B263" i="10"/>
  <c r="A302" i="5"/>
  <c r="G301" i="5"/>
  <c r="B301" i="5"/>
  <c r="B419" i="7"/>
  <c r="A420" i="7"/>
  <c r="G419" i="7"/>
  <c r="A381" i="10"/>
  <c r="B380" i="10"/>
  <c r="G380" i="10"/>
  <c r="G262" i="6"/>
  <c r="B262" i="6"/>
  <c r="A263" i="6"/>
  <c r="B264" i="13"/>
  <c r="A265" i="13"/>
  <c r="G264" i="13"/>
  <c r="G341" i="4"/>
  <c r="A342" i="4"/>
  <c r="B341" i="4"/>
  <c r="A224" i="11"/>
  <c r="G223" i="11"/>
  <c r="B223" i="11"/>
  <c r="B340" i="6"/>
  <c r="G340" i="6"/>
  <c r="A341" i="6"/>
  <c r="A224" i="5"/>
  <c r="G223" i="5"/>
  <c r="B223" i="5"/>
  <c r="G379" i="7"/>
  <c r="B379" i="7"/>
  <c r="A380" i="7"/>
  <c r="A266" i="5"/>
  <c r="B265" i="5"/>
  <c r="G265" i="5"/>
  <c r="A146" i="5"/>
  <c r="G145" i="5"/>
  <c r="B145" i="5"/>
  <c r="B109" i="9"/>
  <c r="A110" i="9"/>
  <c r="G109" i="9"/>
  <c r="G108" i="11"/>
  <c r="B108" i="11"/>
  <c r="A109" i="11"/>
  <c r="G111" i="8"/>
  <c r="B111" i="8"/>
  <c r="A112" i="8"/>
  <c r="G340" i="9"/>
  <c r="A341" i="9"/>
  <c r="B340" i="9"/>
  <c r="G145" i="4"/>
  <c r="A146" i="4"/>
  <c r="B145" i="4"/>
  <c r="A345" i="8"/>
  <c r="G344" i="8"/>
  <c r="B344" i="8"/>
  <c r="A342" i="11"/>
  <c r="G341" i="11"/>
  <c r="B341" i="11"/>
  <c r="A458" i="5"/>
  <c r="B457" i="5"/>
  <c r="G457" i="5"/>
  <c r="A419" i="4"/>
  <c r="G418" i="4"/>
  <c r="B418" i="4"/>
  <c r="G420" i="13"/>
  <c r="A421" i="13"/>
  <c r="B420" i="13"/>
  <c r="G225" i="9" l="1"/>
  <c r="A226" i="9"/>
  <c r="B225" i="9"/>
  <c r="G263" i="8"/>
  <c r="B263" i="8"/>
  <c r="A264" i="8"/>
  <c r="B381" i="11"/>
  <c r="A382" i="11"/>
  <c r="G381" i="11"/>
  <c r="G31" i="4"/>
  <c r="B31" i="4"/>
  <c r="A32" i="4"/>
  <c r="G305" i="6"/>
  <c r="A306" i="6"/>
  <c r="B305" i="6"/>
  <c r="B380" i="12"/>
  <c r="G380" i="12"/>
  <c r="A381" i="12"/>
  <c r="B342" i="5"/>
  <c r="A343" i="5"/>
  <c r="G342" i="5"/>
  <c r="A264" i="11"/>
  <c r="G263" i="11"/>
  <c r="B263" i="11"/>
  <c r="B342" i="13"/>
  <c r="G342" i="13"/>
  <c r="A343" i="13"/>
  <c r="B226" i="7"/>
  <c r="A227" i="7"/>
  <c r="G226" i="7"/>
  <c r="G224" i="8"/>
  <c r="A225" i="8"/>
  <c r="B224" i="8"/>
  <c r="A225" i="13"/>
  <c r="B224" i="13"/>
  <c r="G224" i="13"/>
  <c r="A342" i="7"/>
  <c r="B341" i="7"/>
  <c r="G341" i="7"/>
  <c r="B149" i="6"/>
  <c r="A150" i="6"/>
  <c r="G149" i="6"/>
  <c r="G458" i="8"/>
  <c r="B458" i="8"/>
  <c r="A459" i="8"/>
  <c r="A69" i="8"/>
  <c r="B68" i="8"/>
  <c r="G68" i="8"/>
  <c r="B458" i="11"/>
  <c r="A459" i="11"/>
  <c r="G458" i="11"/>
  <c r="B263" i="9"/>
  <c r="A264" i="9"/>
  <c r="G263" i="9"/>
  <c r="G381" i="6"/>
  <c r="A382" i="6"/>
  <c r="B381" i="6"/>
  <c r="B458" i="10"/>
  <c r="A459" i="10"/>
  <c r="G458" i="10"/>
  <c r="B68" i="10"/>
  <c r="A69" i="10"/>
  <c r="G68" i="10"/>
  <c r="A459" i="12"/>
  <c r="B458" i="12"/>
  <c r="G458" i="12"/>
  <c r="B148" i="10"/>
  <c r="A149" i="10"/>
  <c r="G148" i="10"/>
  <c r="G146" i="12"/>
  <c r="B146" i="12"/>
  <c r="A147" i="12"/>
  <c r="A147" i="11"/>
  <c r="B146" i="11"/>
  <c r="G146" i="11"/>
  <c r="G458" i="9"/>
  <c r="A459" i="9"/>
  <c r="B458" i="9"/>
  <c r="A186" i="9"/>
  <c r="B185" i="9"/>
  <c r="G185" i="9"/>
  <c r="A225" i="10"/>
  <c r="B224" i="10"/>
  <c r="G224" i="10"/>
  <c r="A225" i="6"/>
  <c r="B224" i="6"/>
  <c r="G224" i="6"/>
  <c r="A30" i="10"/>
  <c r="B29" i="10"/>
  <c r="G29" i="10"/>
  <c r="B341" i="10"/>
  <c r="A342" i="10"/>
  <c r="G341" i="10"/>
  <c r="G305" i="10"/>
  <c r="B305" i="10"/>
  <c r="A306" i="10"/>
  <c r="G224" i="4"/>
  <c r="A225" i="4"/>
  <c r="B224" i="4"/>
  <c r="G263" i="7"/>
  <c r="B263" i="7"/>
  <c r="A264" i="7"/>
  <c r="A381" i="4"/>
  <c r="G380" i="4"/>
  <c r="B380" i="4"/>
  <c r="B185" i="12"/>
  <c r="G185" i="12"/>
  <c r="A186" i="12"/>
  <c r="B185" i="6"/>
  <c r="A186" i="6"/>
  <c r="G185" i="6"/>
  <c r="G68" i="5"/>
  <c r="B68" i="5"/>
  <c r="A69" i="5"/>
  <c r="B71" i="9"/>
  <c r="A72" i="9"/>
  <c r="G71" i="9"/>
  <c r="B383" i="13"/>
  <c r="G383" i="13"/>
  <c r="A384" i="13"/>
  <c r="B30" i="7"/>
  <c r="G30" i="7"/>
  <c r="A31" i="7"/>
  <c r="A71" i="11"/>
  <c r="G70" i="11"/>
  <c r="B70" i="11"/>
  <c r="A31" i="8"/>
  <c r="G30" i="8"/>
  <c r="B30" i="8"/>
  <c r="G70" i="13"/>
  <c r="A71" i="13"/>
  <c r="B70" i="13"/>
  <c r="A421" i="8"/>
  <c r="G420" i="8"/>
  <c r="B420" i="8"/>
  <c r="G108" i="4"/>
  <c r="A109" i="4"/>
  <c r="B108" i="4"/>
  <c r="B108" i="6"/>
  <c r="A109" i="6"/>
  <c r="G108" i="6"/>
  <c r="G420" i="10"/>
  <c r="A421" i="10"/>
  <c r="B420" i="10"/>
  <c r="B33" i="12"/>
  <c r="G33" i="12"/>
  <c r="A34" i="12"/>
  <c r="B186" i="4"/>
  <c r="G186" i="4"/>
  <c r="A187" i="4"/>
  <c r="B225" i="12"/>
  <c r="A226" i="12"/>
  <c r="G225" i="12"/>
  <c r="A460" i="6"/>
  <c r="B459" i="6"/>
  <c r="G459" i="6"/>
  <c r="G382" i="9"/>
  <c r="A383" i="9"/>
  <c r="B382" i="9"/>
  <c r="B422" i="11"/>
  <c r="G422" i="11"/>
  <c r="A423" i="11"/>
  <c r="G419" i="4"/>
  <c r="B419" i="4"/>
  <c r="A420" i="4"/>
  <c r="G458" i="5"/>
  <c r="A459" i="5"/>
  <c r="B458" i="5"/>
  <c r="B345" i="8"/>
  <c r="G345" i="8"/>
  <c r="A346" i="8"/>
  <c r="A342" i="6"/>
  <c r="G341" i="6"/>
  <c r="B341" i="6"/>
  <c r="B109" i="5"/>
  <c r="G109" i="5"/>
  <c r="A110" i="5"/>
  <c r="G186" i="13"/>
  <c r="B186" i="13"/>
  <c r="A187" i="13"/>
  <c r="A148" i="9"/>
  <c r="G147" i="9"/>
  <c r="B147" i="9"/>
  <c r="B29" i="11"/>
  <c r="A30" i="11"/>
  <c r="G29" i="11"/>
  <c r="A422" i="5"/>
  <c r="B421" i="5"/>
  <c r="G421" i="5"/>
  <c r="G187" i="7"/>
  <c r="B187" i="7"/>
  <c r="A188" i="7"/>
  <c r="A304" i="9"/>
  <c r="B303" i="9"/>
  <c r="G303" i="9"/>
  <c r="A188" i="8"/>
  <c r="G187" i="8"/>
  <c r="B187" i="8"/>
  <c r="G458" i="4"/>
  <c r="A459" i="4"/>
  <c r="B458" i="4"/>
  <c r="B109" i="12"/>
  <c r="G109" i="12"/>
  <c r="A110" i="12"/>
  <c r="B185" i="10"/>
  <c r="A186" i="10"/>
  <c r="G185" i="10"/>
  <c r="B305" i="12"/>
  <c r="A306" i="12"/>
  <c r="G305" i="12"/>
  <c r="G108" i="13"/>
  <c r="B108" i="13"/>
  <c r="A109" i="13"/>
  <c r="A422" i="13"/>
  <c r="G421" i="13"/>
  <c r="B421" i="13"/>
  <c r="B224" i="5"/>
  <c r="A225" i="5"/>
  <c r="G224" i="5"/>
  <c r="A382" i="10"/>
  <c r="G381" i="10"/>
  <c r="B381" i="10"/>
  <c r="G264" i="10"/>
  <c r="A265" i="10"/>
  <c r="B264" i="10"/>
  <c r="B263" i="4"/>
  <c r="G263" i="4"/>
  <c r="A264" i="4"/>
  <c r="B147" i="7"/>
  <c r="G147" i="7"/>
  <c r="A148" i="7"/>
  <c r="A108" i="10"/>
  <c r="G107" i="10"/>
  <c r="B107" i="10"/>
  <c r="A69" i="4"/>
  <c r="B68" i="4"/>
  <c r="G68" i="4"/>
  <c r="B420" i="12"/>
  <c r="A421" i="12"/>
  <c r="G420" i="12"/>
  <c r="G30" i="6"/>
  <c r="B30" i="6"/>
  <c r="A31" i="6"/>
  <c r="G146" i="8"/>
  <c r="B146" i="8"/>
  <c r="A147" i="8"/>
  <c r="G304" i="4"/>
  <c r="A305" i="4"/>
  <c r="B304" i="4"/>
  <c r="A459" i="7"/>
  <c r="G458" i="7"/>
  <c r="B458" i="7"/>
  <c r="A343" i="11"/>
  <c r="B342" i="11"/>
  <c r="G342" i="11"/>
  <c r="B146" i="5"/>
  <c r="G146" i="5"/>
  <c r="A147" i="5"/>
  <c r="B266" i="5"/>
  <c r="G266" i="5"/>
  <c r="A267" i="5"/>
  <c r="A381" i="7"/>
  <c r="G380" i="7"/>
  <c r="B380" i="7"/>
  <c r="B263" i="6"/>
  <c r="A264" i="6"/>
  <c r="G263" i="6"/>
  <c r="A31" i="9"/>
  <c r="B30" i="9"/>
  <c r="G30" i="9"/>
  <c r="B304" i="8"/>
  <c r="A305" i="8"/>
  <c r="G304" i="8"/>
  <c r="A303" i="13"/>
  <c r="B302" i="13"/>
  <c r="G302" i="13"/>
  <c r="A342" i="12"/>
  <c r="G341" i="12"/>
  <c r="B341" i="12"/>
  <c r="B459" i="13"/>
  <c r="A460" i="13"/>
  <c r="G459" i="13"/>
  <c r="G263" i="12"/>
  <c r="B263" i="12"/>
  <c r="A264" i="12"/>
  <c r="A30" i="5"/>
  <c r="G29" i="5"/>
  <c r="B29" i="5"/>
  <c r="B108" i="7"/>
  <c r="G108" i="7"/>
  <c r="A109" i="7"/>
  <c r="B68" i="6"/>
  <c r="A69" i="6"/>
  <c r="G68" i="6"/>
  <c r="A343" i="4"/>
  <c r="B342" i="4"/>
  <c r="G342" i="4"/>
  <c r="A266" i="13"/>
  <c r="B265" i="13"/>
  <c r="G265" i="13"/>
  <c r="A421" i="7"/>
  <c r="G420" i="7"/>
  <c r="B420" i="7"/>
  <c r="A70" i="12"/>
  <c r="G69" i="12"/>
  <c r="B69" i="12"/>
  <c r="G303" i="7"/>
  <c r="B303" i="7"/>
  <c r="A304" i="7"/>
  <c r="B381" i="8"/>
  <c r="G381" i="8"/>
  <c r="A382" i="8"/>
  <c r="A32" i="13"/>
  <c r="G31" i="13"/>
  <c r="B31" i="13"/>
  <c r="A110" i="11"/>
  <c r="B109" i="11"/>
  <c r="G109" i="11"/>
  <c r="A342" i="9"/>
  <c r="G341" i="9"/>
  <c r="B341" i="9"/>
  <c r="G112" i="8"/>
  <c r="A113" i="8"/>
  <c r="B112" i="8"/>
  <c r="B146" i="4"/>
  <c r="G146" i="4"/>
  <c r="A147" i="4"/>
  <c r="G110" i="9"/>
  <c r="A111" i="9"/>
  <c r="B110" i="9"/>
  <c r="B224" i="11"/>
  <c r="G224" i="11"/>
  <c r="A225" i="11"/>
  <c r="G302" i="5"/>
  <c r="B302" i="5"/>
  <c r="A303" i="5"/>
  <c r="A420" i="6"/>
  <c r="B419" i="6"/>
  <c r="G419" i="6"/>
  <c r="A304" i="11"/>
  <c r="B303" i="11"/>
  <c r="G303" i="11"/>
  <c r="A148" i="13"/>
  <c r="G147" i="13"/>
  <c r="B147" i="13"/>
  <c r="B421" i="9"/>
  <c r="A422" i="9"/>
  <c r="G421" i="9"/>
  <c r="B186" i="11"/>
  <c r="A187" i="11"/>
  <c r="G186" i="11"/>
  <c r="B380" i="5"/>
  <c r="A381" i="5"/>
  <c r="G380" i="5"/>
  <c r="G185" i="5"/>
  <c r="A186" i="5"/>
  <c r="B185" i="5"/>
  <c r="B69" i="7"/>
  <c r="G69" i="7"/>
  <c r="A70" i="7"/>
  <c r="G226" i="9" l="1"/>
  <c r="B226" i="9"/>
  <c r="A227" i="9"/>
  <c r="A265" i="8"/>
  <c r="G264" i="8"/>
  <c r="B264" i="8"/>
  <c r="A383" i="11"/>
  <c r="G382" i="11"/>
  <c r="B382" i="11"/>
  <c r="G32" i="4"/>
  <c r="A33" i="4"/>
  <c r="B32" i="4"/>
  <c r="B306" i="6"/>
  <c r="A307" i="6"/>
  <c r="G306" i="6"/>
  <c r="B343" i="5"/>
  <c r="A344" i="5"/>
  <c r="G343" i="5"/>
  <c r="A382" i="12"/>
  <c r="B381" i="12"/>
  <c r="G381" i="12"/>
  <c r="A265" i="11"/>
  <c r="G264" i="11"/>
  <c r="B264" i="11"/>
  <c r="G227" i="7"/>
  <c r="A228" i="7"/>
  <c r="B227" i="7"/>
  <c r="B343" i="13"/>
  <c r="A344" i="13"/>
  <c r="G343" i="13"/>
  <c r="G225" i="8"/>
  <c r="A226" i="8"/>
  <c r="B225" i="8"/>
  <c r="G69" i="5"/>
  <c r="B69" i="5"/>
  <c r="A70" i="5"/>
  <c r="B186" i="12"/>
  <c r="A187" i="12"/>
  <c r="G186" i="12"/>
  <c r="G264" i="7"/>
  <c r="A265" i="7"/>
  <c r="B264" i="7"/>
  <c r="A307" i="10"/>
  <c r="B306" i="10"/>
  <c r="G306" i="10"/>
  <c r="B147" i="12"/>
  <c r="A148" i="12"/>
  <c r="G147" i="12"/>
  <c r="G459" i="8"/>
  <c r="B459" i="8"/>
  <c r="A460" i="8"/>
  <c r="B459" i="9"/>
  <c r="G459" i="9"/>
  <c r="A460" i="9"/>
  <c r="B459" i="10"/>
  <c r="A460" i="10"/>
  <c r="G459" i="10"/>
  <c r="G264" i="9"/>
  <c r="A265" i="9"/>
  <c r="B264" i="9"/>
  <c r="B459" i="11"/>
  <c r="A460" i="11"/>
  <c r="G459" i="11"/>
  <c r="B30" i="10"/>
  <c r="G30" i="10"/>
  <c r="A31" i="10"/>
  <c r="A226" i="10"/>
  <c r="G225" i="10"/>
  <c r="B225" i="10"/>
  <c r="A460" i="12"/>
  <c r="G459" i="12"/>
  <c r="B459" i="12"/>
  <c r="G342" i="7"/>
  <c r="A343" i="7"/>
  <c r="B342" i="7"/>
  <c r="B186" i="6"/>
  <c r="A187" i="6"/>
  <c r="G186" i="6"/>
  <c r="G225" i="4"/>
  <c r="B225" i="4"/>
  <c r="A226" i="4"/>
  <c r="G342" i="10"/>
  <c r="A343" i="10"/>
  <c r="B342" i="10"/>
  <c r="A150" i="10"/>
  <c r="G149" i="10"/>
  <c r="B149" i="10"/>
  <c r="G69" i="10"/>
  <c r="B69" i="10"/>
  <c r="A70" i="10"/>
  <c r="B382" i="6"/>
  <c r="G382" i="6"/>
  <c r="A383" i="6"/>
  <c r="A151" i="6"/>
  <c r="B150" i="6"/>
  <c r="G150" i="6"/>
  <c r="B381" i="4"/>
  <c r="A382" i="4"/>
  <c r="G381" i="4"/>
  <c r="B225" i="6"/>
  <c r="G225" i="6"/>
  <c r="A226" i="6"/>
  <c r="B186" i="9"/>
  <c r="A187" i="9"/>
  <c r="G186" i="9"/>
  <c r="G147" i="11"/>
  <c r="A148" i="11"/>
  <c r="B147" i="11"/>
  <c r="G69" i="8"/>
  <c r="B69" i="8"/>
  <c r="A70" i="8"/>
  <c r="G225" i="13"/>
  <c r="B225" i="13"/>
  <c r="A226" i="13"/>
  <c r="A227" i="12"/>
  <c r="G226" i="12"/>
  <c r="B226" i="12"/>
  <c r="B109" i="6"/>
  <c r="A110" i="6"/>
  <c r="G109" i="6"/>
  <c r="B72" i="9"/>
  <c r="A73" i="9"/>
  <c r="G72" i="9"/>
  <c r="G460" i="6"/>
  <c r="B460" i="6"/>
  <c r="A461" i="6"/>
  <c r="G421" i="8"/>
  <c r="A422" i="8"/>
  <c r="B421" i="8"/>
  <c r="A32" i="8"/>
  <c r="G31" i="8"/>
  <c r="B31" i="8"/>
  <c r="A188" i="4"/>
  <c r="B187" i="4"/>
  <c r="G187" i="4"/>
  <c r="B31" i="7"/>
  <c r="G31" i="7"/>
  <c r="A32" i="7"/>
  <c r="G383" i="9"/>
  <c r="A384" i="9"/>
  <c r="B383" i="9"/>
  <c r="A422" i="10"/>
  <c r="B421" i="10"/>
  <c r="G421" i="10"/>
  <c r="A110" i="4"/>
  <c r="G109" i="4"/>
  <c r="B109" i="4"/>
  <c r="B71" i="13"/>
  <c r="G71" i="13"/>
  <c r="A72" i="13"/>
  <c r="A72" i="11"/>
  <c r="G71" i="11"/>
  <c r="B71" i="11"/>
  <c r="G423" i="11"/>
  <c r="B423" i="11"/>
  <c r="A424" i="11"/>
  <c r="B34" i="12"/>
  <c r="A35" i="12"/>
  <c r="G34" i="12"/>
  <c r="A385" i="13"/>
  <c r="B384" i="13"/>
  <c r="G384" i="13"/>
  <c r="B382" i="8"/>
  <c r="G382" i="8"/>
  <c r="A383" i="8"/>
  <c r="B304" i="7"/>
  <c r="A305" i="7"/>
  <c r="G304" i="7"/>
  <c r="A461" i="13"/>
  <c r="B460" i="13"/>
  <c r="G460" i="13"/>
  <c r="A148" i="5"/>
  <c r="B147" i="5"/>
  <c r="G147" i="5"/>
  <c r="A32" i="6"/>
  <c r="B31" i="6"/>
  <c r="G31" i="6"/>
  <c r="G264" i="4"/>
  <c r="B264" i="4"/>
  <c r="A265" i="4"/>
  <c r="G110" i="12"/>
  <c r="A111" i="12"/>
  <c r="B110" i="12"/>
  <c r="G188" i="8"/>
  <c r="B188" i="8"/>
  <c r="A189" i="8"/>
  <c r="B342" i="6"/>
  <c r="A343" i="6"/>
  <c r="G342" i="6"/>
  <c r="A71" i="7"/>
  <c r="B70" i="7"/>
  <c r="G70" i="7"/>
  <c r="B111" i="9"/>
  <c r="G111" i="9"/>
  <c r="A112" i="9"/>
  <c r="B342" i="12"/>
  <c r="G342" i="12"/>
  <c r="A343" i="12"/>
  <c r="G305" i="4"/>
  <c r="B305" i="4"/>
  <c r="A306" i="4"/>
  <c r="A187" i="10"/>
  <c r="G186" i="10"/>
  <c r="B186" i="10"/>
  <c r="B459" i="4"/>
  <c r="G459" i="4"/>
  <c r="A460" i="4"/>
  <c r="A111" i="5"/>
  <c r="G110" i="5"/>
  <c r="B110" i="5"/>
  <c r="A421" i="4"/>
  <c r="G420" i="4"/>
  <c r="B420" i="4"/>
  <c r="B187" i="11"/>
  <c r="G187" i="11"/>
  <c r="A188" i="11"/>
  <c r="A33" i="13"/>
  <c r="B32" i="13"/>
  <c r="G32" i="13"/>
  <c r="A422" i="7"/>
  <c r="G421" i="7"/>
  <c r="B421" i="7"/>
  <c r="A265" i="12"/>
  <c r="B264" i="12"/>
  <c r="G264" i="12"/>
  <c r="A382" i="7"/>
  <c r="B381" i="7"/>
  <c r="G381" i="7"/>
  <c r="B108" i="10"/>
  <c r="G108" i="10"/>
  <c r="A109" i="10"/>
  <c r="B382" i="10"/>
  <c r="G382" i="10"/>
  <c r="A383" i="10"/>
  <c r="A423" i="13"/>
  <c r="B422" i="13"/>
  <c r="G422" i="13"/>
  <c r="B459" i="5"/>
  <c r="G459" i="5"/>
  <c r="A460" i="5"/>
  <c r="A305" i="11"/>
  <c r="B304" i="11"/>
  <c r="G304" i="11"/>
  <c r="G148" i="13"/>
  <c r="B148" i="13"/>
  <c r="A149" i="13"/>
  <c r="G303" i="5"/>
  <c r="B303" i="5"/>
  <c r="A304" i="5"/>
  <c r="G147" i="4"/>
  <c r="A148" i="4"/>
  <c r="B147" i="4"/>
  <c r="B69" i="6"/>
  <c r="G69" i="6"/>
  <c r="A70" i="6"/>
  <c r="B31" i="9"/>
  <c r="A32" i="9"/>
  <c r="G31" i="9"/>
  <c r="A268" i="5"/>
  <c r="B267" i="5"/>
  <c r="G267" i="5"/>
  <c r="B147" i="8"/>
  <c r="G147" i="8"/>
  <c r="A148" i="8"/>
  <c r="G148" i="7"/>
  <c r="B148" i="7"/>
  <c r="A149" i="7"/>
  <c r="A110" i="13"/>
  <c r="B109" i="13"/>
  <c r="G109" i="13"/>
  <c r="B304" i="9"/>
  <c r="A305" i="9"/>
  <c r="G304" i="9"/>
  <c r="G422" i="5"/>
  <c r="B422" i="5"/>
  <c r="A423" i="5"/>
  <c r="A149" i="9"/>
  <c r="G148" i="9"/>
  <c r="B148" i="9"/>
  <c r="A226" i="11"/>
  <c r="G225" i="11"/>
  <c r="B225" i="11"/>
  <c r="A344" i="4"/>
  <c r="G343" i="4"/>
  <c r="B343" i="4"/>
  <c r="A31" i="5"/>
  <c r="G30" i="5"/>
  <c r="B30" i="5"/>
  <c r="G303" i="13"/>
  <c r="A304" i="13"/>
  <c r="B303" i="13"/>
  <c r="A265" i="6"/>
  <c r="B264" i="6"/>
  <c r="G264" i="6"/>
  <c r="G421" i="12"/>
  <c r="A422" i="12"/>
  <c r="B421" i="12"/>
  <c r="G265" i="10"/>
  <c r="B265" i="10"/>
  <c r="A266" i="10"/>
  <c r="B225" i="5"/>
  <c r="A226" i="5"/>
  <c r="G225" i="5"/>
  <c r="G306" i="12"/>
  <c r="A307" i="12"/>
  <c r="B306" i="12"/>
  <c r="B188" i="7"/>
  <c r="A189" i="7"/>
  <c r="G188" i="7"/>
  <c r="B187" i="13"/>
  <c r="A188" i="13"/>
  <c r="G187" i="13"/>
  <c r="B346" i="8"/>
  <c r="A347" i="8"/>
  <c r="G346" i="8"/>
  <c r="G420" i="6"/>
  <c r="B420" i="6"/>
  <c r="A421" i="6"/>
  <c r="A111" i="11"/>
  <c r="B110" i="11"/>
  <c r="G110" i="11"/>
  <c r="B113" i="8"/>
  <c r="A114" i="8"/>
  <c r="G113" i="8"/>
  <c r="A187" i="5"/>
  <c r="B186" i="5"/>
  <c r="G186" i="5"/>
  <c r="G381" i="5"/>
  <c r="B381" i="5"/>
  <c r="A382" i="5"/>
  <c r="B422" i="9"/>
  <c r="A423" i="9"/>
  <c r="G422" i="9"/>
  <c r="G342" i="9"/>
  <c r="B342" i="9"/>
  <c r="A343" i="9"/>
  <c r="A71" i="12"/>
  <c r="B70" i="12"/>
  <c r="G70" i="12"/>
  <c r="B266" i="13"/>
  <c r="G266" i="13"/>
  <c r="A267" i="13"/>
  <c r="A110" i="7"/>
  <c r="G109" i="7"/>
  <c r="B109" i="7"/>
  <c r="G305" i="8"/>
  <c r="A306" i="8"/>
  <c r="B305" i="8"/>
  <c r="B343" i="11"/>
  <c r="G343" i="11"/>
  <c r="A344" i="11"/>
  <c r="A460" i="7"/>
  <c r="B459" i="7"/>
  <c r="G459" i="7"/>
  <c r="A70" i="4"/>
  <c r="B69" i="4"/>
  <c r="G69" i="4"/>
  <c r="G30" i="11"/>
  <c r="A31" i="11"/>
  <c r="B30" i="11"/>
  <c r="A228" i="9" l="1"/>
  <c r="B227" i="9"/>
  <c r="G227" i="9"/>
  <c r="B265" i="8"/>
  <c r="G265" i="8"/>
  <c r="A266" i="8"/>
  <c r="A384" i="11"/>
  <c r="B383" i="11"/>
  <c r="G383" i="11"/>
  <c r="A34" i="4"/>
  <c r="B33" i="4"/>
  <c r="G33" i="4"/>
  <c r="B307" i="6"/>
  <c r="A308" i="6"/>
  <c r="G307" i="6"/>
  <c r="B382" i="12"/>
  <c r="A383" i="12"/>
  <c r="G382" i="12"/>
  <c r="G344" i="5"/>
  <c r="A345" i="5"/>
  <c r="B344" i="5"/>
  <c r="B265" i="11"/>
  <c r="A266" i="11"/>
  <c r="G265" i="11"/>
  <c r="A345" i="13"/>
  <c r="G344" i="13"/>
  <c r="B344" i="13"/>
  <c r="B226" i="8"/>
  <c r="A227" i="8"/>
  <c r="G226" i="8"/>
  <c r="A229" i="7"/>
  <c r="G228" i="7"/>
  <c r="B228" i="7"/>
  <c r="B226" i="13"/>
  <c r="G226" i="13"/>
  <c r="A227" i="13"/>
  <c r="A227" i="6"/>
  <c r="G226" i="6"/>
  <c r="B226" i="6"/>
  <c r="A384" i="6"/>
  <c r="B383" i="6"/>
  <c r="G383" i="6"/>
  <c r="G226" i="4"/>
  <c r="A227" i="4"/>
  <c r="B226" i="4"/>
  <c r="G460" i="8"/>
  <c r="A461" i="8"/>
  <c r="B460" i="8"/>
  <c r="G148" i="11"/>
  <c r="B148" i="11"/>
  <c r="A149" i="11"/>
  <c r="A344" i="7"/>
  <c r="G343" i="7"/>
  <c r="B343" i="7"/>
  <c r="A461" i="11"/>
  <c r="B460" i="11"/>
  <c r="G460" i="11"/>
  <c r="G460" i="10"/>
  <c r="A461" i="10"/>
  <c r="B460" i="10"/>
  <c r="G187" i="12"/>
  <c r="B187" i="12"/>
  <c r="A188" i="12"/>
  <c r="B151" i="6"/>
  <c r="G151" i="6"/>
  <c r="A152" i="6"/>
  <c r="G150" i="10"/>
  <c r="A151" i="10"/>
  <c r="B150" i="10"/>
  <c r="G226" i="10"/>
  <c r="A227" i="10"/>
  <c r="B226" i="10"/>
  <c r="A308" i="10"/>
  <c r="B307" i="10"/>
  <c r="G307" i="10"/>
  <c r="B70" i="8"/>
  <c r="G70" i="8"/>
  <c r="A71" i="8"/>
  <c r="A71" i="10"/>
  <c r="G70" i="10"/>
  <c r="B70" i="10"/>
  <c r="A32" i="10"/>
  <c r="B31" i="10"/>
  <c r="G31" i="10"/>
  <c r="A461" i="9"/>
  <c r="G460" i="9"/>
  <c r="B460" i="9"/>
  <c r="A71" i="5"/>
  <c r="G70" i="5"/>
  <c r="B70" i="5"/>
  <c r="B187" i="9"/>
  <c r="G187" i="9"/>
  <c r="A188" i="9"/>
  <c r="B382" i="4"/>
  <c r="G382" i="4"/>
  <c r="A383" i="4"/>
  <c r="B343" i="10"/>
  <c r="A344" i="10"/>
  <c r="G343" i="10"/>
  <c r="B187" i="6"/>
  <c r="G187" i="6"/>
  <c r="A188" i="6"/>
  <c r="G265" i="9"/>
  <c r="A266" i="9"/>
  <c r="B265" i="9"/>
  <c r="G148" i="12"/>
  <c r="A149" i="12"/>
  <c r="B148" i="12"/>
  <c r="B265" i="7"/>
  <c r="G265" i="7"/>
  <c r="A266" i="7"/>
  <c r="B460" i="12"/>
  <c r="G460" i="12"/>
  <c r="A461" i="12"/>
  <c r="G35" i="12"/>
  <c r="A36" i="12"/>
  <c r="B35" i="12"/>
  <c r="A73" i="11"/>
  <c r="B72" i="11"/>
  <c r="G72" i="11"/>
  <c r="G110" i="4"/>
  <c r="B110" i="4"/>
  <c r="A111" i="4"/>
  <c r="G385" i="13"/>
  <c r="B385" i="13"/>
  <c r="A386" i="13"/>
  <c r="G72" i="13"/>
  <c r="A73" i="13"/>
  <c r="B72" i="13"/>
  <c r="G384" i="9"/>
  <c r="B384" i="9"/>
  <c r="A385" i="9"/>
  <c r="G188" i="4"/>
  <c r="B188" i="4"/>
  <c r="A189" i="4"/>
  <c r="G461" i="6"/>
  <c r="A462" i="6"/>
  <c r="B461" i="6"/>
  <c r="A111" i="6"/>
  <c r="G110" i="6"/>
  <c r="B110" i="6"/>
  <c r="G422" i="10"/>
  <c r="A423" i="10"/>
  <c r="B422" i="10"/>
  <c r="A423" i="8"/>
  <c r="B422" i="8"/>
  <c r="G422" i="8"/>
  <c r="B32" i="8"/>
  <c r="A33" i="8"/>
  <c r="G32" i="8"/>
  <c r="A425" i="11"/>
  <c r="B424" i="11"/>
  <c r="G424" i="11"/>
  <c r="B32" i="7"/>
  <c r="G32" i="7"/>
  <c r="A33" i="7"/>
  <c r="G73" i="9"/>
  <c r="A74" i="9"/>
  <c r="B73" i="9"/>
  <c r="B227" i="12"/>
  <c r="G227" i="12"/>
  <c r="A228" i="12"/>
  <c r="B306" i="8"/>
  <c r="A307" i="8"/>
  <c r="G306" i="8"/>
  <c r="B187" i="5"/>
  <c r="A188" i="5"/>
  <c r="G187" i="5"/>
  <c r="B266" i="10"/>
  <c r="G266" i="10"/>
  <c r="A267" i="10"/>
  <c r="G423" i="13"/>
  <c r="A424" i="13"/>
  <c r="B423" i="13"/>
  <c r="A189" i="11"/>
  <c r="B188" i="11"/>
  <c r="G188" i="11"/>
  <c r="A344" i="12"/>
  <c r="G343" i="12"/>
  <c r="B343" i="12"/>
  <c r="G112" i="9"/>
  <c r="B112" i="9"/>
  <c r="A113" i="9"/>
  <c r="A190" i="8"/>
  <c r="B189" i="8"/>
  <c r="G189" i="8"/>
  <c r="A266" i="4"/>
  <c r="G265" i="4"/>
  <c r="B265" i="4"/>
  <c r="A384" i="8"/>
  <c r="G383" i="8"/>
  <c r="B383" i="8"/>
  <c r="B347" i="8"/>
  <c r="A348" i="8"/>
  <c r="G347" i="8"/>
  <c r="B189" i="7"/>
  <c r="G189" i="7"/>
  <c r="A190" i="7"/>
  <c r="G307" i="12"/>
  <c r="B307" i="12"/>
  <c r="A308" i="12"/>
  <c r="A306" i="9"/>
  <c r="G305" i="9"/>
  <c r="B305" i="9"/>
  <c r="B268" i="5"/>
  <c r="A269" i="5"/>
  <c r="G268" i="5"/>
  <c r="G305" i="11"/>
  <c r="B305" i="11"/>
  <c r="A306" i="11"/>
  <c r="B383" i="10"/>
  <c r="A384" i="10"/>
  <c r="G383" i="10"/>
  <c r="G343" i="6"/>
  <c r="B343" i="6"/>
  <c r="A344" i="6"/>
  <c r="B344" i="11"/>
  <c r="G344" i="11"/>
  <c r="A345" i="11"/>
  <c r="A266" i="6"/>
  <c r="B265" i="6"/>
  <c r="G265" i="6"/>
  <c r="B31" i="5"/>
  <c r="A32" i="5"/>
  <c r="G31" i="5"/>
  <c r="A227" i="11"/>
  <c r="G226" i="11"/>
  <c r="B226" i="11"/>
  <c r="B149" i="9"/>
  <c r="G149" i="9"/>
  <c r="A150" i="9"/>
  <c r="G148" i="8"/>
  <c r="B148" i="8"/>
  <c r="A149" i="8"/>
  <c r="A71" i="6"/>
  <c r="B70" i="6"/>
  <c r="G70" i="6"/>
  <c r="G149" i="13"/>
  <c r="B149" i="13"/>
  <c r="A150" i="13"/>
  <c r="A461" i="5"/>
  <c r="G460" i="5"/>
  <c r="B460" i="5"/>
  <c r="B422" i="7"/>
  <c r="A423" i="7"/>
  <c r="G422" i="7"/>
  <c r="B111" i="5"/>
  <c r="G111" i="5"/>
  <c r="A112" i="5"/>
  <c r="A188" i="10"/>
  <c r="B187" i="10"/>
  <c r="G187" i="10"/>
  <c r="G71" i="12"/>
  <c r="B71" i="12"/>
  <c r="A72" i="12"/>
  <c r="A71" i="4"/>
  <c r="B70" i="4"/>
  <c r="G70" i="4"/>
  <c r="B267" i="13"/>
  <c r="G267" i="13"/>
  <c r="A268" i="13"/>
  <c r="A344" i="9"/>
  <c r="G343" i="9"/>
  <c r="B343" i="9"/>
  <c r="G111" i="11"/>
  <c r="B111" i="11"/>
  <c r="A112" i="11"/>
  <c r="G423" i="5"/>
  <c r="A424" i="5"/>
  <c r="B423" i="5"/>
  <c r="G32" i="9"/>
  <c r="B32" i="9"/>
  <c r="A33" i="9"/>
  <c r="B148" i="4"/>
  <c r="G148" i="4"/>
  <c r="A149" i="4"/>
  <c r="B460" i="4"/>
  <c r="A461" i="4"/>
  <c r="G460" i="4"/>
  <c r="A307" i="4"/>
  <c r="G306" i="4"/>
  <c r="B306" i="4"/>
  <c r="G382" i="5"/>
  <c r="A383" i="5"/>
  <c r="B382" i="5"/>
  <c r="G421" i="6"/>
  <c r="A422" i="6"/>
  <c r="B421" i="6"/>
  <c r="G188" i="13"/>
  <c r="A189" i="13"/>
  <c r="B188" i="13"/>
  <c r="A227" i="5"/>
  <c r="B226" i="5"/>
  <c r="G226" i="5"/>
  <c r="A423" i="12"/>
  <c r="G422" i="12"/>
  <c r="B422" i="12"/>
  <c r="G304" i="13"/>
  <c r="A305" i="13"/>
  <c r="B304" i="13"/>
  <c r="A111" i="13"/>
  <c r="B110" i="13"/>
  <c r="G110" i="13"/>
  <c r="G109" i="10"/>
  <c r="A110" i="10"/>
  <c r="B109" i="10"/>
  <c r="A112" i="12"/>
  <c r="B111" i="12"/>
  <c r="G111" i="12"/>
  <c r="G305" i="7"/>
  <c r="A306" i="7"/>
  <c r="B305" i="7"/>
  <c r="B110" i="7"/>
  <c r="G110" i="7"/>
  <c r="A111" i="7"/>
  <c r="B31" i="11"/>
  <c r="G31" i="11"/>
  <c r="A32" i="11"/>
  <c r="G460" i="7"/>
  <c r="A461" i="7"/>
  <c r="B460" i="7"/>
  <c r="G423" i="9"/>
  <c r="B423" i="9"/>
  <c r="A424" i="9"/>
  <c r="G114" i="8"/>
  <c r="B114" i="8"/>
  <c r="A115" i="8"/>
  <c r="G344" i="4"/>
  <c r="B344" i="4"/>
  <c r="A345" i="4"/>
  <c r="A150" i="7"/>
  <c r="B149" i="7"/>
  <c r="G149" i="7"/>
  <c r="B304" i="5"/>
  <c r="A305" i="5"/>
  <c r="G304" i="5"/>
  <c r="A383" i="7"/>
  <c r="G382" i="7"/>
  <c r="B382" i="7"/>
  <c r="B265" i="12"/>
  <c r="A266" i="12"/>
  <c r="G265" i="12"/>
  <c r="A34" i="13"/>
  <c r="G33" i="13"/>
  <c r="B33" i="13"/>
  <c r="A422" i="4"/>
  <c r="G421" i="4"/>
  <c r="B421" i="4"/>
  <c r="G71" i="7"/>
  <c r="A72" i="7"/>
  <c r="B71" i="7"/>
  <c r="G32" i="6"/>
  <c r="A33" i="6"/>
  <c r="B32" i="6"/>
  <c r="A149" i="5"/>
  <c r="G148" i="5"/>
  <c r="B148" i="5"/>
  <c r="B461" i="13"/>
  <c r="A462" i="13"/>
  <c r="G461" i="13"/>
  <c r="G228" i="9" l="1"/>
  <c r="A229" i="9"/>
  <c r="B228" i="9"/>
  <c r="G266" i="8"/>
  <c r="B266" i="8"/>
  <c r="A267" i="8"/>
  <c r="G384" i="11"/>
  <c r="A385" i="11"/>
  <c r="B384" i="11"/>
  <c r="G34" i="4"/>
  <c r="A35" i="4"/>
  <c r="B34" i="4"/>
  <c r="G308" i="6"/>
  <c r="A309" i="6"/>
  <c r="B308" i="6"/>
  <c r="G345" i="5"/>
  <c r="B345" i="5"/>
  <c r="A346" i="5"/>
  <c r="A267" i="11"/>
  <c r="G266" i="11"/>
  <c r="B266" i="11"/>
  <c r="G383" i="12"/>
  <c r="A384" i="12"/>
  <c r="B383" i="12"/>
  <c r="B227" i="8"/>
  <c r="A228" i="8"/>
  <c r="G227" i="8"/>
  <c r="A230" i="7"/>
  <c r="G229" i="7"/>
  <c r="B229" i="7"/>
  <c r="G345" i="13"/>
  <c r="A346" i="13"/>
  <c r="B345" i="13"/>
  <c r="B461" i="12"/>
  <c r="A462" i="12"/>
  <c r="G461" i="12"/>
  <c r="B188" i="6"/>
  <c r="G188" i="6"/>
  <c r="A189" i="6"/>
  <c r="B188" i="9"/>
  <c r="A189" i="9"/>
  <c r="G188" i="9"/>
  <c r="G188" i="12"/>
  <c r="B188" i="12"/>
  <c r="A189" i="12"/>
  <c r="A150" i="11"/>
  <c r="B149" i="11"/>
  <c r="G149" i="11"/>
  <c r="G149" i="12"/>
  <c r="A150" i="12"/>
  <c r="B149" i="12"/>
  <c r="G151" i="10"/>
  <c r="A152" i="10"/>
  <c r="B151" i="10"/>
  <c r="A228" i="4"/>
  <c r="G227" i="4"/>
  <c r="B227" i="4"/>
  <c r="B461" i="9"/>
  <c r="A462" i="9"/>
  <c r="G461" i="9"/>
  <c r="B71" i="10"/>
  <c r="A72" i="10"/>
  <c r="G71" i="10"/>
  <c r="B308" i="10"/>
  <c r="A309" i="10"/>
  <c r="G308" i="10"/>
  <c r="G461" i="11"/>
  <c r="B461" i="11"/>
  <c r="A462" i="11"/>
  <c r="B227" i="6"/>
  <c r="A228" i="6"/>
  <c r="G227" i="6"/>
  <c r="G266" i="7"/>
  <c r="A267" i="7"/>
  <c r="B266" i="7"/>
  <c r="G383" i="4"/>
  <c r="A384" i="4"/>
  <c r="B383" i="4"/>
  <c r="A72" i="8"/>
  <c r="B71" i="8"/>
  <c r="G71" i="8"/>
  <c r="A153" i="6"/>
  <c r="B152" i="6"/>
  <c r="G152" i="6"/>
  <c r="B227" i="13"/>
  <c r="A228" i="13"/>
  <c r="G227" i="13"/>
  <c r="A267" i="9"/>
  <c r="B266" i="9"/>
  <c r="G266" i="9"/>
  <c r="G344" i="10"/>
  <c r="A345" i="10"/>
  <c r="B344" i="10"/>
  <c r="A228" i="10"/>
  <c r="B227" i="10"/>
  <c r="G227" i="10"/>
  <c r="A462" i="10"/>
  <c r="B461" i="10"/>
  <c r="G461" i="10"/>
  <c r="A462" i="8"/>
  <c r="B461" i="8"/>
  <c r="G461" i="8"/>
  <c r="A72" i="5"/>
  <c r="B71" i="5"/>
  <c r="G71" i="5"/>
  <c r="A33" i="10"/>
  <c r="B32" i="10"/>
  <c r="G32" i="10"/>
  <c r="A345" i="7"/>
  <c r="B344" i="7"/>
  <c r="G344" i="7"/>
  <c r="A385" i="6"/>
  <c r="B384" i="6"/>
  <c r="G384" i="6"/>
  <c r="B462" i="6"/>
  <c r="G462" i="6"/>
  <c r="A463" i="6"/>
  <c r="A37" i="12"/>
  <c r="G36" i="12"/>
  <c r="B36" i="12"/>
  <c r="B423" i="10"/>
  <c r="G423" i="10"/>
  <c r="A424" i="10"/>
  <c r="G74" i="9"/>
  <c r="A75" i="9"/>
  <c r="B74" i="9"/>
  <c r="A190" i="4"/>
  <c r="B189" i="4"/>
  <c r="G189" i="4"/>
  <c r="G111" i="4"/>
  <c r="A112" i="4"/>
  <c r="B111" i="4"/>
  <c r="G73" i="13"/>
  <c r="B73" i="13"/>
  <c r="A74" i="13"/>
  <c r="A229" i="12"/>
  <c r="B228" i="12"/>
  <c r="G228" i="12"/>
  <c r="G33" i="7"/>
  <c r="B33" i="7"/>
  <c r="A34" i="7"/>
  <c r="A34" i="8"/>
  <c r="B33" i="8"/>
  <c r="G33" i="8"/>
  <c r="B111" i="6"/>
  <c r="A112" i="6"/>
  <c r="G111" i="6"/>
  <c r="B73" i="11"/>
  <c r="A74" i="11"/>
  <c r="G73" i="11"/>
  <c r="A426" i="11"/>
  <c r="G425" i="11"/>
  <c r="B425" i="11"/>
  <c r="G423" i="8"/>
  <c r="B423" i="8"/>
  <c r="A424" i="8"/>
  <c r="G385" i="9"/>
  <c r="B385" i="9"/>
  <c r="A386" i="9"/>
  <c r="A387" i="13"/>
  <c r="B386" i="13"/>
  <c r="G386" i="13"/>
  <c r="B111" i="7"/>
  <c r="A112" i="7"/>
  <c r="G111" i="7"/>
  <c r="A189" i="10"/>
  <c r="G188" i="10"/>
  <c r="B188" i="10"/>
  <c r="A33" i="5"/>
  <c r="G32" i="5"/>
  <c r="B32" i="5"/>
  <c r="B384" i="10"/>
  <c r="A385" i="10"/>
  <c r="G384" i="10"/>
  <c r="A270" i="5"/>
  <c r="B269" i="5"/>
  <c r="G269" i="5"/>
  <c r="B424" i="13"/>
  <c r="A425" i="13"/>
  <c r="G424" i="13"/>
  <c r="A346" i="4"/>
  <c r="B345" i="4"/>
  <c r="G345" i="4"/>
  <c r="A462" i="7"/>
  <c r="B461" i="7"/>
  <c r="G461" i="7"/>
  <c r="B461" i="4"/>
  <c r="A462" i="4"/>
  <c r="G461" i="4"/>
  <c r="G424" i="5"/>
  <c r="A425" i="5"/>
  <c r="B424" i="5"/>
  <c r="G112" i="5"/>
  <c r="B112" i="5"/>
  <c r="A113" i="5"/>
  <c r="G227" i="11"/>
  <c r="A228" i="11"/>
  <c r="B227" i="11"/>
  <c r="B306" i="9"/>
  <c r="A307" i="9"/>
  <c r="G306" i="9"/>
  <c r="B384" i="8"/>
  <c r="G384" i="8"/>
  <c r="A385" i="8"/>
  <c r="B266" i="4"/>
  <c r="G266" i="4"/>
  <c r="A267" i="4"/>
  <c r="G344" i="12"/>
  <c r="B344" i="12"/>
  <c r="A345" i="12"/>
  <c r="G33" i="9"/>
  <c r="B33" i="9"/>
  <c r="A34" i="9"/>
  <c r="A113" i="12"/>
  <c r="G112" i="12"/>
  <c r="B112" i="12"/>
  <c r="G110" i="10"/>
  <c r="A111" i="10"/>
  <c r="B110" i="10"/>
  <c r="B305" i="13"/>
  <c r="G305" i="13"/>
  <c r="A306" i="13"/>
  <c r="B422" i="6"/>
  <c r="G422" i="6"/>
  <c r="A423" i="6"/>
  <c r="B344" i="9"/>
  <c r="G344" i="9"/>
  <c r="A345" i="9"/>
  <c r="G71" i="4"/>
  <c r="B71" i="4"/>
  <c r="A72" i="4"/>
  <c r="A151" i="9"/>
  <c r="G150" i="9"/>
  <c r="B150" i="9"/>
  <c r="A346" i="11"/>
  <c r="G345" i="11"/>
  <c r="B345" i="11"/>
  <c r="B344" i="6"/>
  <c r="G344" i="6"/>
  <c r="A345" i="6"/>
  <c r="A307" i="11"/>
  <c r="G306" i="11"/>
  <c r="B306" i="11"/>
  <c r="A309" i="12"/>
  <c r="G308" i="12"/>
  <c r="B308" i="12"/>
  <c r="B113" i="9"/>
  <c r="A114" i="9"/>
  <c r="G113" i="9"/>
  <c r="G72" i="7"/>
  <c r="B72" i="7"/>
  <c r="A73" i="7"/>
  <c r="B266" i="12"/>
  <c r="G266" i="12"/>
  <c r="A267" i="12"/>
  <c r="G462" i="13"/>
  <c r="A463" i="13"/>
  <c r="B462" i="13"/>
  <c r="A34" i="6"/>
  <c r="G33" i="6"/>
  <c r="B33" i="6"/>
  <c r="A423" i="4"/>
  <c r="G422" i="4"/>
  <c r="B422" i="4"/>
  <c r="B424" i="9"/>
  <c r="G424" i="9"/>
  <c r="A425" i="9"/>
  <c r="G32" i="11"/>
  <c r="B32" i="11"/>
  <c r="A33" i="11"/>
  <c r="G111" i="13"/>
  <c r="B111" i="13"/>
  <c r="A112" i="13"/>
  <c r="G227" i="5"/>
  <c r="B227" i="5"/>
  <c r="A228" i="5"/>
  <c r="G149" i="4"/>
  <c r="A150" i="4"/>
  <c r="B149" i="4"/>
  <c r="B112" i="11"/>
  <c r="G112" i="11"/>
  <c r="A113" i="11"/>
  <c r="A269" i="13"/>
  <c r="G268" i="13"/>
  <c r="B268" i="13"/>
  <c r="G72" i="12"/>
  <c r="B72" i="12"/>
  <c r="A73" i="12"/>
  <c r="A349" i="8"/>
  <c r="B348" i="8"/>
  <c r="G348" i="8"/>
  <c r="A268" i="10"/>
  <c r="G267" i="10"/>
  <c r="B267" i="10"/>
  <c r="B149" i="5"/>
  <c r="G149" i="5"/>
  <c r="A150" i="5"/>
  <c r="G461" i="5"/>
  <c r="A462" i="5"/>
  <c r="B461" i="5"/>
  <c r="A72" i="6"/>
  <c r="G71" i="6"/>
  <c r="B71" i="6"/>
  <c r="B266" i="6"/>
  <c r="A267" i="6"/>
  <c r="G266" i="6"/>
  <c r="A191" i="8"/>
  <c r="B190" i="8"/>
  <c r="G190" i="8"/>
  <c r="B189" i="11"/>
  <c r="G189" i="11"/>
  <c r="A190" i="11"/>
  <c r="B188" i="5"/>
  <c r="A189" i="5"/>
  <c r="G188" i="5"/>
  <c r="B307" i="8"/>
  <c r="G307" i="8"/>
  <c r="A308" i="8"/>
  <c r="G115" i="8"/>
  <c r="B115" i="8"/>
  <c r="G423" i="12"/>
  <c r="A424" i="12"/>
  <c r="B423" i="12"/>
  <c r="G305" i="5"/>
  <c r="B305" i="5"/>
  <c r="A306" i="5"/>
  <c r="B306" i="7"/>
  <c r="A307" i="7"/>
  <c r="G306" i="7"/>
  <c r="A35" i="13"/>
  <c r="B34" i="13"/>
  <c r="G34" i="13"/>
  <c r="G383" i="7"/>
  <c r="A384" i="7"/>
  <c r="B383" i="7"/>
  <c r="B150" i="7"/>
  <c r="G150" i="7"/>
  <c r="A151" i="7"/>
  <c r="G189" i="13"/>
  <c r="B189" i="13"/>
  <c r="A190" i="13"/>
  <c r="A384" i="5"/>
  <c r="G383" i="5"/>
  <c r="B383" i="5"/>
  <c r="B307" i="4"/>
  <c r="G307" i="4"/>
  <c r="A308" i="4"/>
  <c r="A424" i="7"/>
  <c r="G423" i="7"/>
  <c r="B423" i="7"/>
  <c r="G150" i="13"/>
  <c r="A151" i="13"/>
  <c r="B150" i="13"/>
  <c r="B149" i="8"/>
  <c r="A150" i="8"/>
  <c r="G149" i="8"/>
  <c r="A191" i="7"/>
  <c r="G190" i="7"/>
  <c r="B190" i="7"/>
  <c r="B229" i="9" l="1"/>
  <c r="A230" i="9"/>
  <c r="G229" i="9"/>
  <c r="B267" i="8"/>
  <c r="A268" i="8"/>
  <c r="G267" i="8"/>
  <c r="G385" i="11"/>
  <c r="A386" i="11"/>
  <c r="B385" i="11"/>
  <c r="A36" i="4"/>
  <c r="G35" i="4"/>
  <c r="B35" i="4"/>
  <c r="A310" i="6"/>
  <c r="B309" i="6"/>
  <c r="G309" i="6"/>
  <c r="G267" i="11"/>
  <c r="A268" i="11"/>
  <c r="B267" i="11"/>
  <c r="G346" i="5"/>
  <c r="B346" i="5"/>
  <c r="A347" i="5"/>
  <c r="G384" i="12"/>
  <c r="B384" i="12"/>
  <c r="A385" i="12"/>
  <c r="A231" i="7"/>
  <c r="G230" i="7"/>
  <c r="B230" i="7"/>
  <c r="A347" i="13"/>
  <c r="B346" i="13"/>
  <c r="G346" i="13"/>
  <c r="G228" i="8"/>
  <c r="A229" i="8"/>
  <c r="B228" i="8"/>
  <c r="G384" i="4"/>
  <c r="A385" i="4"/>
  <c r="B384" i="4"/>
  <c r="B228" i="6"/>
  <c r="A229" i="6"/>
  <c r="G228" i="6"/>
  <c r="A310" i="10"/>
  <c r="G309" i="10"/>
  <c r="B309" i="10"/>
  <c r="G462" i="9"/>
  <c r="A463" i="9"/>
  <c r="B462" i="9"/>
  <c r="A190" i="12"/>
  <c r="G189" i="12"/>
  <c r="B189" i="12"/>
  <c r="G189" i="6"/>
  <c r="B189" i="6"/>
  <c r="A190" i="6"/>
  <c r="B385" i="6"/>
  <c r="G385" i="6"/>
  <c r="A386" i="6"/>
  <c r="B33" i="10"/>
  <c r="G33" i="10"/>
  <c r="A34" i="10"/>
  <c r="A463" i="8"/>
  <c r="G462" i="8"/>
  <c r="B462" i="8"/>
  <c r="G228" i="10"/>
  <c r="A229" i="10"/>
  <c r="B228" i="10"/>
  <c r="A268" i="9"/>
  <c r="B267" i="9"/>
  <c r="G267" i="9"/>
  <c r="G153" i="6"/>
  <c r="A154" i="6"/>
  <c r="B153" i="6"/>
  <c r="A153" i="10"/>
  <c r="G152" i="10"/>
  <c r="B152" i="10"/>
  <c r="A151" i="12"/>
  <c r="B150" i="12"/>
  <c r="G150" i="12"/>
  <c r="G462" i="11"/>
  <c r="A463" i="11"/>
  <c r="B462" i="11"/>
  <c r="B345" i="10"/>
  <c r="G345" i="10"/>
  <c r="A346" i="10"/>
  <c r="B228" i="13"/>
  <c r="A229" i="13"/>
  <c r="G228" i="13"/>
  <c r="G267" i="7"/>
  <c r="A268" i="7"/>
  <c r="B267" i="7"/>
  <c r="A73" i="10"/>
  <c r="G72" i="10"/>
  <c r="B72" i="10"/>
  <c r="G345" i="7"/>
  <c r="B345" i="7"/>
  <c r="A346" i="7"/>
  <c r="G72" i="5"/>
  <c r="B72" i="5"/>
  <c r="A73" i="5"/>
  <c r="A463" i="10"/>
  <c r="B462" i="10"/>
  <c r="G462" i="10"/>
  <c r="G72" i="8"/>
  <c r="B72" i="8"/>
  <c r="A73" i="8"/>
  <c r="G189" i="9"/>
  <c r="B189" i="9"/>
  <c r="A190" i="9"/>
  <c r="A463" i="12"/>
  <c r="G462" i="12"/>
  <c r="B462" i="12"/>
  <c r="G228" i="4"/>
  <c r="A229" i="4"/>
  <c r="B228" i="4"/>
  <c r="G150" i="11"/>
  <c r="A151" i="11"/>
  <c r="B150" i="11"/>
  <c r="G112" i="6"/>
  <c r="A113" i="6"/>
  <c r="B112" i="6"/>
  <c r="B34" i="7"/>
  <c r="A35" i="7"/>
  <c r="G34" i="7"/>
  <c r="B74" i="13"/>
  <c r="G74" i="13"/>
  <c r="A75" i="13"/>
  <c r="G37" i="12"/>
  <c r="H38" i="12" s="1"/>
  <c r="B37" i="12"/>
  <c r="B74" i="11"/>
  <c r="A75" i="11"/>
  <c r="G74" i="11"/>
  <c r="A191" i="4"/>
  <c r="G190" i="4"/>
  <c r="B190" i="4"/>
  <c r="A388" i="13"/>
  <c r="G387" i="13"/>
  <c r="B387" i="13"/>
  <c r="B426" i="11"/>
  <c r="A427" i="11"/>
  <c r="G426" i="11"/>
  <c r="G112" i="4"/>
  <c r="B112" i="4"/>
  <c r="A113" i="4"/>
  <c r="B75" i="9"/>
  <c r="G75" i="9"/>
  <c r="A76" i="9"/>
  <c r="A464" i="6"/>
  <c r="B463" i="6"/>
  <c r="G463" i="6"/>
  <c r="G386" i="9"/>
  <c r="A387" i="9"/>
  <c r="B386" i="9"/>
  <c r="G424" i="8"/>
  <c r="A425" i="8"/>
  <c r="B424" i="8"/>
  <c r="A425" i="10"/>
  <c r="G424" i="10"/>
  <c r="B424" i="10"/>
  <c r="G34" i="8"/>
  <c r="B34" i="8"/>
  <c r="A35" i="8"/>
  <c r="G229" i="12"/>
  <c r="B229" i="12"/>
  <c r="A230" i="12"/>
  <c r="G150" i="4"/>
  <c r="A151" i="4"/>
  <c r="B150" i="4"/>
  <c r="B423" i="6"/>
  <c r="G423" i="6"/>
  <c r="A424" i="6"/>
  <c r="A309" i="8"/>
  <c r="G308" i="8"/>
  <c r="B308" i="8"/>
  <c r="B306" i="5"/>
  <c r="G306" i="5"/>
  <c r="A307" i="5"/>
  <c r="A73" i="6"/>
  <c r="B72" i="6"/>
  <c r="G72" i="6"/>
  <c r="A192" i="7"/>
  <c r="B191" i="7"/>
  <c r="G191" i="7"/>
  <c r="B308" i="4"/>
  <c r="G308" i="4"/>
  <c r="A309" i="4"/>
  <c r="B190" i="13"/>
  <c r="A191" i="13"/>
  <c r="G190" i="13"/>
  <c r="G189" i="5"/>
  <c r="B189" i="5"/>
  <c r="A190" i="5"/>
  <c r="A269" i="10"/>
  <c r="G268" i="10"/>
  <c r="B268" i="10"/>
  <c r="G73" i="12"/>
  <c r="A74" i="12"/>
  <c r="B73" i="12"/>
  <c r="B228" i="5"/>
  <c r="A229" i="5"/>
  <c r="G228" i="5"/>
  <c r="G423" i="4"/>
  <c r="B423" i="4"/>
  <c r="A424" i="4"/>
  <c r="B113" i="12"/>
  <c r="A114" i="12"/>
  <c r="G113" i="12"/>
  <c r="B425" i="5"/>
  <c r="G425" i="5"/>
  <c r="A426" i="5"/>
  <c r="B346" i="4"/>
  <c r="A347" i="4"/>
  <c r="G346" i="4"/>
  <c r="G189" i="10"/>
  <c r="B189" i="10"/>
  <c r="A190" i="10"/>
  <c r="G35" i="13"/>
  <c r="A36" i="13"/>
  <c r="B35" i="13"/>
  <c r="A268" i="12"/>
  <c r="B267" i="12"/>
  <c r="G267" i="12"/>
  <c r="G72" i="4"/>
  <c r="B72" i="4"/>
  <c r="A73" i="4"/>
  <c r="A35" i="9"/>
  <c r="G34" i="9"/>
  <c r="B34" i="9"/>
  <c r="A34" i="11"/>
  <c r="G33" i="11"/>
  <c r="B33" i="11"/>
  <c r="A112" i="10"/>
  <c r="B111" i="10"/>
  <c r="G111" i="10"/>
  <c r="B307" i="9"/>
  <c r="A308" i="9"/>
  <c r="G307" i="9"/>
  <c r="G116" i="8"/>
  <c r="H116" i="8"/>
  <c r="A151" i="5"/>
  <c r="G150" i="5"/>
  <c r="B150" i="5"/>
  <c r="G349" i="8"/>
  <c r="B349" i="8"/>
  <c r="G113" i="11"/>
  <c r="B113" i="11"/>
  <c r="A114" i="11"/>
  <c r="G34" i="6"/>
  <c r="A35" i="6"/>
  <c r="B34" i="6"/>
  <c r="G309" i="12"/>
  <c r="B309" i="12"/>
  <c r="A310" i="12"/>
  <c r="B307" i="11"/>
  <c r="A308" i="11"/>
  <c r="G307" i="11"/>
  <c r="A347" i="11"/>
  <c r="B346" i="11"/>
  <c r="G346" i="11"/>
  <c r="A152" i="9"/>
  <c r="B151" i="9"/>
  <c r="G151" i="9"/>
  <c r="B113" i="5"/>
  <c r="A114" i="5"/>
  <c r="G113" i="5"/>
  <c r="B462" i="4"/>
  <c r="A463" i="4"/>
  <c r="G462" i="4"/>
  <c r="B462" i="7"/>
  <c r="A463" i="7"/>
  <c r="G462" i="7"/>
  <c r="B270" i="5"/>
  <c r="A271" i="5"/>
  <c r="G270" i="5"/>
  <c r="G33" i="5"/>
  <c r="A34" i="5"/>
  <c r="B33" i="5"/>
  <c r="B151" i="13"/>
  <c r="G151" i="13"/>
  <c r="A152" i="13"/>
  <c r="G307" i="7"/>
  <c r="A308" i="7"/>
  <c r="B307" i="7"/>
  <c r="G267" i="4"/>
  <c r="A268" i="4"/>
  <c r="B267" i="4"/>
  <c r="G384" i="7"/>
  <c r="B384" i="7"/>
  <c r="A385" i="7"/>
  <c r="B191" i="8"/>
  <c r="A192" i="8"/>
  <c r="G191" i="8"/>
  <c r="B424" i="12"/>
  <c r="G424" i="12"/>
  <c r="A425" i="12"/>
  <c r="B190" i="11"/>
  <c r="G190" i="11"/>
  <c r="A191" i="11"/>
  <c r="G73" i="7"/>
  <c r="A74" i="7"/>
  <c r="B73" i="7"/>
  <c r="B345" i="6"/>
  <c r="G345" i="6"/>
  <c r="A346" i="6"/>
  <c r="B345" i="9"/>
  <c r="G345" i="9"/>
  <c r="A346" i="9"/>
  <c r="A307" i="13"/>
  <c r="B306" i="13"/>
  <c r="G306" i="13"/>
  <c r="G345" i="12"/>
  <c r="B345" i="12"/>
  <c r="A346" i="12"/>
  <c r="A386" i="8"/>
  <c r="B385" i="8"/>
  <c r="G385" i="8"/>
  <c r="B112" i="7"/>
  <c r="G112" i="7"/>
  <c r="A113" i="7"/>
  <c r="A151" i="8"/>
  <c r="B150" i="8"/>
  <c r="G150" i="8"/>
  <c r="G424" i="7"/>
  <c r="B424" i="7"/>
  <c r="A425" i="7"/>
  <c r="B384" i="5"/>
  <c r="G384" i="5"/>
  <c r="A385" i="5"/>
  <c r="G151" i="7"/>
  <c r="A152" i="7"/>
  <c r="B151" i="7"/>
  <c r="G267" i="6"/>
  <c r="A268" i="6"/>
  <c r="B267" i="6"/>
  <c r="B462" i="5"/>
  <c r="A463" i="5"/>
  <c r="G462" i="5"/>
  <c r="B269" i="13"/>
  <c r="G269" i="13"/>
  <c r="A270" i="13"/>
  <c r="A113" i="13"/>
  <c r="B112" i="13"/>
  <c r="G112" i="13"/>
  <c r="A426" i="9"/>
  <c r="G425" i="9"/>
  <c r="B425" i="9"/>
  <c r="G463" i="13"/>
  <c r="A464" i="13"/>
  <c r="B463" i="13"/>
  <c r="B114" i="9"/>
  <c r="A115" i="9"/>
  <c r="G114" i="9"/>
  <c r="A229" i="11"/>
  <c r="G228" i="11"/>
  <c r="B228" i="11"/>
  <c r="G425" i="13"/>
  <c r="A426" i="13"/>
  <c r="B425" i="13"/>
  <c r="G385" i="10"/>
  <c r="A386" i="10"/>
  <c r="B385" i="10"/>
  <c r="G230" i="9" l="1"/>
  <c r="A231" i="9"/>
  <c r="B230" i="9"/>
  <c r="A269" i="8"/>
  <c r="B268" i="8"/>
  <c r="G268" i="8"/>
  <c r="A387" i="11"/>
  <c r="G386" i="11"/>
  <c r="B386" i="11"/>
  <c r="G36" i="4"/>
  <c r="B36" i="4"/>
  <c r="A37" i="4"/>
  <c r="B310" i="6"/>
  <c r="G310" i="6"/>
  <c r="B347" i="5"/>
  <c r="A348" i="5"/>
  <c r="G347" i="5"/>
  <c r="G385" i="12"/>
  <c r="A386" i="12"/>
  <c r="B385" i="12"/>
  <c r="B268" i="11"/>
  <c r="G268" i="11"/>
  <c r="A269" i="11"/>
  <c r="G347" i="13"/>
  <c r="B347" i="13"/>
  <c r="A348" i="13"/>
  <c r="A230" i="8"/>
  <c r="B229" i="8"/>
  <c r="G229" i="8"/>
  <c r="B231" i="7"/>
  <c r="A232" i="7"/>
  <c r="G231" i="7"/>
  <c r="A347" i="7"/>
  <c r="G346" i="7"/>
  <c r="B346" i="7"/>
  <c r="G346" i="10"/>
  <c r="A347" i="10"/>
  <c r="B346" i="10"/>
  <c r="A35" i="10"/>
  <c r="B34" i="10"/>
  <c r="G34" i="10"/>
  <c r="A191" i="6"/>
  <c r="G190" i="6"/>
  <c r="B190" i="6"/>
  <c r="A269" i="7"/>
  <c r="B268" i="7"/>
  <c r="G268" i="7"/>
  <c r="B154" i="6"/>
  <c r="G154" i="6"/>
  <c r="G155" i="6" s="1"/>
  <c r="A230" i="10"/>
  <c r="G229" i="10"/>
  <c r="B229" i="10"/>
  <c r="G463" i="9"/>
  <c r="A464" i="9"/>
  <c r="B463" i="9"/>
  <c r="A230" i="6"/>
  <c r="G229" i="6"/>
  <c r="B229" i="6"/>
  <c r="G39" i="1"/>
  <c r="A464" i="10"/>
  <c r="G463" i="10"/>
  <c r="B463" i="10"/>
  <c r="A152" i="12"/>
  <c r="B151" i="12"/>
  <c r="G151" i="12"/>
  <c r="A152" i="11"/>
  <c r="B151" i="11"/>
  <c r="G151" i="11"/>
  <c r="G229" i="4"/>
  <c r="A230" i="4"/>
  <c r="B229" i="4"/>
  <c r="G463" i="12"/>
  <c r="B463" i="12"/>
  <c r="A464" i="12"/>
  <c r="G73" i="8"/>
  <c r="B73" i="8"/>
  <c r="A74" i="8"/>
  <c r="B73" i="5"/>
  <c r="A74" i="5"/>
  <c r="G73" i="5"/>
  <c r="B386" i="6"/>
  <c r="G386" i="6"/>
  <c r="A387" i="6"/>
  <c r="A191" i="9"/>
  <c r="B190" i="9"/>
  <c r="G190" i="9"/>
  <c r="A230" i="13"/>
  <c r="B229" i="13"/>
  <c r="G229" i="13"/>
  <c r="A464" i="11"/>
  <c r="G463" i="11"/>
  <c r="B463" i="11"/>
  <c r="A386" i="4"/>
  <c r="G385" i="4"/>
  <c r="B385" i="4"/>
  <c r="G73" i="10"/>
  <c r="A74" i="10"/>
  <c r="B73" i="10"/>
  <c r="B153" i="10"/>
  <c r="A154" i="10"/>
  <c r="G153" i="10"/>
  <c r="A269" i="9"/>
  <c r="B268" i="9"/>
  <c r="G268" i="9"/>
  <c r="G463" i="8"/>
  <c r="A464" i="8"/>
  <c r="B463" i="8"/>
  <c r="A191" i="12"/>
  <c r="G190" i="12"/>
  <c r="B190" i="12"/>
  <c r="B310" i="10"/>
  <c r="G310" i="10"/>
  <c r="G38" i="12"/>
  <c r="A426" i="10"/>
  <c r="G425" i="10"/>
  <c r="B425" i="10"/>
  <c r="B230" i="12"/>
  <c r="A231" i="12"/>
  <c r="G230" i="12"/>
  <c r="B425" i="8"/>
  <c r="G425" i="8"/>
  <c r="A426" i="8"/>
  <c r="G388" i="13"/>
  <c r="G389" i="13" s="1"/>
  <c r="B388" i="13"/>
  <c r="B35" i="7"/>
  <c r="G35" i="7"/>
  <c r="A36" i="7"/>
  <c r="G75" i="11"/>
  <c r="A76" i="11"/>
  <c r="B75" i="11"/>
  <c r="A36" i="8"/>
  <c r="B35" i="8"/>
  <c r="G35" i="8"/>
  <c r="A465" i="6"/>
  <c r="B464" i="6"/>
  <c r="G464" i="6"/>
  <c r="B113" i="4"/>
  <c r="G113" i="4"/>
  <c r="A114" i="4"/>
  <c r="G427" i="11"/>
  <c r="B427" i="11"/>
  <c r="B191" i="4"/>
  <c r="G191" i="4"/>
  <c r="A192" i="4"/>
  <c r="A76" i="13"/>
  <c r="B75" i="13"/>
  <c r="G75" i="13"/>
  <c r="G387" i="9"/>
  <c r="B387" i="9"/>
  <c r="A388" i="9"/>
  <c r="B76" i="9"/>
  <c r="G76" i="9"/>
  <c r="H77" i="9" s="1"/>
  <c r="G113" i="6"/>
  <c r="B113" i="6"/>
  <c r="A114" i="6"/>
  <c r="B152" i="13"/>
  <c r="G152" i="13"/>
  <c r="A153" i="13"/>
  <c r="A115" i="11"/>
  <c r="B114" i="11"/>
  <c r="G114" i="11"/>
  <c r="G112" i="10"/>
  <c r="A113" i="10"/>
  <c r="B112" i="10"/>
  <c r="G36" i="13"/>
  <c r="B36" i="13"/>
  <c r="A37" i="13"/>
  <c r="A348" i="4"/>
  <c r="G347" i="4"/>
  <c r="B347" i="4"/>
  <c r="B114" i="12"/>
  <c r="A115" i="12"/>
  <c r="G114" i="12"/>
  <c r="B74" i="12"/>
  <c r="G74" i="12"/>
  <c r="A75" i="12"/>
  <c r="G191" i="13"/>
  <c r="B191" i="13"/>
  <c r="A192" i="13"/>
  <c r="B73" i="6"/>
  <c r="G73" i="6"/>
  <c r="A74" i="6"/>
  <c r="B309" i="8"/>
  <c r="A310" i="8"/>
  <c r="G309" i="8"/>
  <c r="A114" i="13"/>
  <c r="G113" i="13"/>
  <c r="B113" i="13"/>
  <c r="A271" i="13"/>
  <c r="G270" i="13"/>
  <c r="B270" i="13"/>
  <c r="B271" i="5"/>
  <c r="G271" i="5"/>
  <c r="B463" i="4"/>
  <c r="A464" i="4"/>
  <c r="G463" i="4"/>
  <c r="A309" i="11"/>
  <c r="G308" i="11"/>
  <c r="B308" i="11"/>
  <c r="A308" i="5"/>
  <c r="G307" i="5"/>
  <c r="B307" i="5"/>
  <c r="B424" i="6"/>
  <c r="A425" i="6"/>
  <c r="G424" i="6"/>
  <c r="A426" i="7"/>
  <c r="B425" i="7"/>
  <c r="G425" i="7"/>
  <c r="G386" i="10"/>
  <c r="B386" i="10"/>
  <c r="A387" i="10"/>
  <c r="B115" i="9"/>
  <c r="G115" i="9"/>
  <c r="A464" i="5"/>
  <c r="G463" i="5"/>
  <c r="B463" i="5"/>
  <c r="G152" i="7"/>
  <c r="B152" i="7"/>
  <c r="A153" i="7"/>
  <c r="B151" i="8"/>
  <c r="A152" i="8"/>
  <c r="G151" i="8"/>
  <c r="G191" i="11"/>
  <c r="B191" i="11"/>
  <c r="A192" i="11"/>
  <c r="B152" i="9"/>
  <c r="G152" i="9"/>
  <c r="A153" i="9"/>
  <c r="A309" i="9"/>
  <c r="G308" i="9"/>
  <c r="B308" i="9"/>
  <c r="G190" i="10"/>
  <c r="A191" i="10"/>
  <c r="B190" i="10"/>
  <c r="A427" i="5"/>
  <c r="G426" i="5"/>
  <c r="B426" i="5"/>
  <c r="G309" i="4"/>
  <c r="B309" i="4"/>
  <c r="A310" i="4"/>
  <c r="G151" i="4"/>
  <c r="A152" i="4"/>
  <c r="B151" i="4"/>
  <c r="B426" i="9"/>
  <c r="A427" i="9"/>
  <c r="G426" i="9"/>
  <c r="A193" i="8"/>
  <c r="B192" i="8"/>
  <c r="G192" i="8"/>
  <c r="G310" i="12"/>
  <c r="B310" i="12"/>
  <c r="A152" i="5"/>
  <c r="G151" i="5"/>
  <c r="B151" i="5"/>
  <c r="B229" i="5"/>
  <c r="G229" i="5"/>
  <c r="A230" i="5"/>
  <c r="G192" i="7"/>
  <c r="A193" i="7"/>
  <c r="B192" i="7"/>
  <c r="G229" i="11"/>
  <c r="B229" i="11"/>
  <c r="A230" i="11"/>
  <c r="A386" i="5"/>
  <c r="B385" i="5"/>
  <c r="G385" i="5"/>
  <c r="B386" i="8"/>
  <c r="G386" i="8"/>
  <c r="A387" i="8"/>
  <c r="G307" i="13"/>
  <c r="A308" i="13"/>
  <c r="B307" i="13"/>
  <c r="B346" i="6"/>
  <c r="G346" i="6"/>
  <c r="A347" i="6"/>
  <c r="A75" i="7"/>
  <c r="B74" i="7"/>
  <c r="G74" i="7"/>
  <c r="G308" i="7"/>
  <c r="B308" i="7"/>
  <c r="A309" i="7"/>
  <c r="G34" i="5"/>
  <c r="B34" i="5"/>
  <c r="A35" i="5"/>
  <c r="A464" i="7"/>
  <c r="B463" i="7"/>
  <c r="G463" i="7"/>
  <c r="A115" i="5"/>
  <c r="G114" i="5"/>
  <c r="B114" i="5"/>
  <c r="A36" i="6"/>
  <c r="G35" i="6"/>
  <c r="B35" i="6"/>
  <c r="H350" i="8"/>
  <c r="G350" i="8"/>
  <c r="A36" i="9"/>
  <c r="B35" i="9"/>
  <c r="G35" i="9"/>
  <c r="G268" i="12"/>
  <c r="B268" i="12"/>
  <c r="A269" i="12"/>
  <c r="A270" i="10"/>
  <c r="G269" i="10"/>
  <c r="B269" i="10"/>
  <c r="A427" i="13"/>
  <c r="G426" i="13"/>
  <c r="B426" i="13"/>
  <c r="G464" i="13"/>
  <c r="A465" i="13"/>
  <c r="B464" i="13"/>
  <c r="G268" i="6"/>
  <c r="A269" i="6"/>
  <c r="B268" i="6"/>
  <c r="B113" i="7"/>
  <c r="G113" i="7"/>
  <c r="A114" i="7"/>
  <c r="G346" i="12"/>
  <c r="A347" i="12"/>
  <c r="B346" i="12"/>
  <c r="G346" i="9"/>
  <c r="A347" i="9"/>
  <c r="B346" i="9"/>
  <c r="B425" i="12"/>
  <c r="G425" i="12"/>
  <c r="A426" i="12"/>
  <c r="G385" i="7"/>
  <c r="A386" i="7"/>
  <c r="B385" i="7"/>
  <c r="B268" i="4"/>
  <c r="G268" i="4"/>
  <c r="A269" i="4"/>
  <c r="G347" i="11"/>
  <c r="A348" i="11"/>
  <c r="B347" i="11"/>
  <c r="G34" i="11"/>
  <c r="B34" i="11"/>
  <c r="A35" i="11"/>
  <c r="B73" i="4"/>
  <c r="G73" i="4"/>
  <c r="A74" i="4"/>
  <c r="G424" i="4"/>
  <c r="A425" i="4"/>
  <c r="B424" i="4"/>
  <c r="G190" i="5"/>
  <c r="B190" i="5"/>
  <c r="A191" i="5"/>
  <c r="H155" i="6" l="1"/>
  <c r="G231" i="9"/>
  <c r="B231" i="9"/>
  <c r="A232" i="9"/>
  <c r="B269" i="8"/>
  <c r="A270" i="8"/>
  <c r="G269" i="8"/>
  <c r="G387" i="11"/>
  <c r="B387" i="11"/>
  <c r="A388" i="11"/>
  <c r="B37" i="4"/>
  <c r="G37" i="4"/>
  <c r="G311" i="6"/>
  <c r="H311" i="6"/>
  <c r="A270" i="11"/>
  <c r="G269" i="11"/>
  <c r="B269" i="11"/>
  <c r="B348" i="5"/>
  <c r="A349" i="5"/>
  <c r="G348" i="5"/>
  <c r="B386" i="12"/>
  <c r="G386" i="12"/>
  <c r="A387" i="12"/>
  <c r="G230" i="8"/>
  <c r="B230" i="8"/>
  <c r="A231" i="8"/>
  <c r="B348" i="13"/>
  <c r="A349" i="13"/>
  <c r="G348" i="13"/>
  <c r="G232" i="7"/>
  <c r="H233" i="7" s="1"/>
  <c r="B232" i="7"/>
  <c r="B74" i="10"/>
  <c r="A75" i="10"/>
  <c r="G74" i="10"/>
  <c r="G230" i="4"/>
  <c r="A231" i="4"/>
  <c r="B230" i="4"/>
  <c r="G347" i="10"/>
  <c r="B347" i="10"/>
  <c r="A348" i="10"/>
  <c r="B191" i="12"/>
  <c r="G191" i="12"/>
  <c r="A192" i="12"/>
  <c r="A270" i="9"/>
  <c r="G269" i="9"/>
  <c r="B269" i="9"/>
  <c r="H37" i="1"/>
  <c r="G230" i="6"/>
  <c r="A231" i="6"/>
  <c r="B230" i="6"/>
  <c r="B230" i="10"/>
  <c r="A231" i="10"/>
  <c r="G230" i="10"/>
  <c r="A192" i="6"/>
  <c r="B191" i="6"/>
  <c r="G191" i="6"/>
  <c r="A465" i="11"/>
  <c r="B464" i="11"/>
  <c r="G464" i="11"/>
  <c r="B191" i="9"/>
  <c r="A192" i="9"/>
  <c r="G191" i="9"/>
  <c r="B464" i="12"/>
  <c r="A465" i="12"/>
  <c r="G464" i="12"/>
  <c r="A465" i="10"/>
  <c r="B464" i="10"/>
  <c r="G464" i="10"/>
  <c r="G269" i="7"/>
  <c r="B269" i="7"/>
  <c r="A270" i="7"/>
  <c r="H311" i="10"/>
  <c r="G311" i="10"/>
  <c r="A465" i="8"/>
  <c r="B464" i="8"/>
  <c r="G464" i="8"/>
  <c r="B154" i="10"/>
  <c r="G154" i="10"/>
  <c r="G387" i="6"/>
  <c r="B387" i="6"/>
  <c r="A388" i="6"/>
  <c r="B74" i="5"/>
  <c r="G74" i="5"/>
  <c r="A75" i="5"/>
  <c r="A465" i="9"/>
  <c r="B464" i="9"/>
  <c r="G464" i="9"/>
  <c r="M39" i="1"/>
  <c r="A153" i="11"/>
  <c r="G152" i="11"/>
  <c r="B152" i="11"/>
  <c r="A36" i="10"/>
  <c r="G35" i="10"/>
  <c r="B35" i="10"/>
  <c r="G347" i="7"/>
  <c r="B347" i="7"/>
  <c r="A348" i="7"/>
  <c r="B386" i="4"/>
  <c r="G386" i="4"/>
  <c r="A387" i="4"/>
  <c r="A231" i="13"/>
  <c r="B230" i="13"/>
  <c r="G230" i="13"/>
  <c r="B74" i="8"/>
  <c r="G74" i="8"/>
  <c r="A75" i="8"/>
  <c r="B152" i="12"/>
  <c r="G152" i="12"/>
  <c r="A153" i="12"/>
  <c r="G36" i="8"/>
  <c r="A37" i="8"/>
  <c r="B36" i="8"/>
  <c r="B36" i="7"/>
  <c r="G36" i="7"/>
  <c r="A37" i="7"/>
  <c r="A232" i="12"/>
  <c r="G231" i="12"/>
  <c r="B231" i="12"/>
  <c r="G388" i="9"/>
  <c r="G389" i="9" s="1"/>
  <c r="B388" i="9"/>
  <c r="G192" i="4"/>
  <c r="B192" i="4"/>
  <c r="A193" i="4"/>
  <c r="A427" i="8"/>
  <c r="B426" i="8"/>
  <c r="G426" i="8"/>
  <c r="H389" i="13"/>
  <c r="G426" i="10"/>
  <c r="A427" i="10"/>
  <c r="B426" i="10"/>
  <c r="B114" i="6"/>
  <c r="A115" i="6"/>
  <c r="G114" i="6"/>
  <c r="H428" i="11"/>
  <c r="G428" i="11"/>
  <c r="A466" i="6"/>
  <c r="G465" i="6"/>
  <c r="B465" i="6"/>
  <c r="B76" i="13"/>
  <c r="G76" i="13"/>
  <c r="B114" i="4"/>
  <c r="G114" i="4"/>
  <c r="A115" i="4"/>
  <c r="B76" i="11"/>
  <c r="G76" i="11"/>
  <c r="G77" i="9"/>
  <c r="G269" i="12"/>
  <c r="A270" i="12"/>
  <c r="B269" i="12"/>
  <c r="A388" i="8"/>
  <c r="B387" i="8"/>
  <c r="G387" i="8"/>
  <c r="G191" i="5"/>
  <c r="B191" i="5"/>
  <c r="A192" i="5"/>
  <c r="A75" i="4"/>
  <c r="B74" i="4"/>
  <c r="G347" i="12"/>
  <c r="A348" i="12"/>
  <c r="B347" i="12"/>
  <c r="B270" i="10"/>
  <c r="A271" i="10"/>
  <c r="G270" i="10"/>
  <c r="B36" i="9"/>
  <c r="G36" i="9"/>
  <c r="A37" i="9"/>
  <c r="A76" i="7"/>
  <c r="G75" i="7"/>
  <c r="B75" i="7"/>
  <c r="H311" i="12"/>
  <c r="G311" i="12"/>
  <c r="B310" i="4"/>
  <c r="G310" i="4"/>
  <c r="G387" i="10"/>
  <c r="A388" i="10"/>
  <c r="B387" i="10"/>
  <c r="G114" i="13"/>
  <c r="B114" i="13"/>
  <c r="A115" i="13"/>
  <c r="A466" i="13"/>
  <c r="B465" i="13"/>
  <c r="G465" i="13"/>
  <c r="A465" i="7"/>
  <c r="B464" i="7"/>
  <c r="G464" i="7"/>
  <c r="A75" i="6"/>
  <c r="G74" i="6"/>
  <c r="B74" i="6"/>
  <c r="A36" i="5"/>
  <c r="G35" i="5"/>
  <c r="B35" i="5"/>
  <c r="A154" i="9"/>
  <c r="B153" i="9"/>
  <c r="G153" i="9"/>
  <c r="A153" i="8"/>
  <c r="G152" i="8"/>
  <c r="B152" i="8"/>
  <c r="G308" i="5"/>
  <c r="B308" i="5"/>
  <c r="A309" i="5"/>
  <c r="B115" i="11"/>
  <c r="G115" i="11"/>
  <c r="G347" i="6"/>
  <c r="A348" i="6"/>
  <c r="B347" i="6"/>
  <c r="B386" i="5"/>
  <c r="G386" i="5"/>
  <c r="A387" i="5"/>
  <c r="A36" i="11"/>
  <c r="B35" i="11"/>
  <c r="G35" i="11"/>
  <c r="A349" i="11"/>
  <c r="G348" i="11"/>
  <c r="B348" i="11"/>
  <c r="A387" i="7"/>
  <c r="G386" i="7"/>
  <c r="B386" i="7"/>
  <c r="A348" i="9"/>
  <c r="B347" i="9"/>
  <c r="G347" i="9"/>
  <c r="G230" i="11"/>
  <c r="B230" i="11"/>
  <c r="A231" i="11"/>
  <c r="A231" i="5"/>
  <c r="B230" i="5"/>
  <c r="G230" i="5"/>
  <c r="B464" i="5"/>
  <c r="G464" i="5"/>
  <c r="A465" i="5"/>
  <c r="B464" i="4"/>
  <c r="A465" i="4"/>
  <c r="G464" i="4"/>
  <c r="G271" i="13"/>
  <c r="B271" i="13"/>
  <c r="B348" i="4"/>
  <c r="A349" i="4"/>
  <c r="G348" i="4"/>
  <c r="G153" i="13"/>
  <c r="A154" i="13"/>
  <c r="B153" i="13"/>
  <c r="A37" i="6"/>
  <c r="B36" i="6"/>
  <c r="G36" i="6"/>
  <c r="A192" i="10"/>
  <c r="B191" i="10"/>
  <c r="G191" i="10"/>
  <c r="A115" i="7"/>
  <c r="B114" i="7"/>
  <c r="G114" i="7"/>
  <c r="B425" i="4"/>
  <c r="A426" i="4"/>
  <c r="G425" i="4"/>
  <c r="G115" i="5"/>
  <c r="B115" i="5"/>
  <c r="G152" i="5"/>
  <c r="A153" i="5"/>
  <c r="B152" i="5"/>
  <c r="G152" i="4"/>
  <c r="B152" i="4"/>
  <c r="A153" i="4"/>
  <c r="G153" i="7"/>
  <c r="B153" i="7"/>
  <c r="A154" i="7"/>
  <c r="H116" i="9"/>
  <c r="G116" i="9"/>
  <c r="B425" i="6"/>
  <c r="G425" i="6"/>
  <c r="A426" i="6"/>
  <c r="G192" i="13"/>
  <c r="B192" i="13"/>
  <c r="A193" i="13"/>
  <c r="G37" i="13"/>
  <c r="B37" i="13"/>
  <c r="G113" i="10"/>
  <c r="A114" i="10"/>
  <c r="B113" i="10"/>
  <c r="G427" i="13"/>
  <c r="B427" i="13"/>
  <c r="B193" i="7"/>
  <c r="G193" i="7"/>
  <c r="B427" i="9"/>
  <c r="G427" i="9"/>
  <c r="B309" i="11"/>
  <c r="A310" i="11"/>
  <c r="G309" i="11"/>
  <c r="B75" i="12"/>
  <c r="G75" i="12"/>
  <c r="A76" i="12"/>
  <c r="G269" i="6"/>
  <c r="B269" i="6"/>
  <c r="A270" i="6"/>
  <c r="B269" i="4"/>
  <c r="A270" i="4"/>
  <c r="G269" i="4"/>
  <c r="B426" i="12"/>
  <c r="G426" i="12"/>
  <c r="A427" i="12"/>
  <c r="B309" i="7"/>
  <c r="A310" i="7"/>
  <c r="G309" i="7"/>
  <c r="G308" i="13"/>
  <c r="A309" i="13"/>
  <c r="B308" i="13"/>
  <c r="B193" i="8"/>
  <c r="G193" i="8"/>
  <c r="G427" i="5"/>
  <c r="B427" i="5"/>
  <c r="B309" i="9"/>
  <c r="G309" i="9"/>
  <c r="A310" i="9"/>
  <c r="A193" i="11"/>
  <c r="B192" i="11"/>
  <c r="G192" i="11"/>
  <c r="B426" i="7"/>
  <c r="G426" i="7"/>
  <c r="A427" i="7"/>
  <c r="H272" i="5"/>
  <c r="G272" i="5"/>
  <c r="B310" i="8"/>
  <c r="G310" i="8"/>
  <c r="G115" i="12"/>
  <c r="B115" i="12"/>
  <c r="B232" i="9" l="1"/>
  <c r="G232" i="9"/>
  <c r="G270" i="8"/>
  <c r="A271" i="8"/>
  <c r="B270" i="8"/>
  <c r="B388" i="11"/>
  <c r="G388" i="11"/>
  <c r="H38" i="4"/>
  <c r="G38" i="4"/>
  <c r="L37" i="1"/>
  <c r="G349" i="5"/>
  <c r="G350" i="5" s="1"/>
  <c r="B349" i="5"/>
  <c r="G387" i="12"/>
  <c r="B387" i="12"/>
  <c r="A388" i="12"/>
  <c r="G233" i="7"/>
  <c r="J38" i="1" s="1"/>
  <c r="G270" i="11"/>
  <c r="B270" i="11"/>
  <c r="A271" i="11"/>
  <c r="G349" i="13"/>
  <c r="B349" i="13"/>
  <c r="B231" i="8"/>
  <c r="A232" i="8"/>
  <c r="G231" i="8"/>
  <c r="G231" i="13"/>
  <c r="A232" i="13"/>
  <c r="B231" i="13"/>
  <c r="B348" i="7"/>
  <c r="G348" i="7"/>
  <c r="A349" i="7"/>
  <c r="G75" i="5"/>
  <c r="B75" i="5"/>
  <c r="A76" i="5"/>
  <c r="B465" i="8"/>
  <c r="G465" i="8"/>
  <c r="A466" i="8"/>
  <c r="G465" i="12"/>
  <c r="B465" i="12"/>
  <c r="A466" i="12"/>
  <c r="G348" i="10"/>
  <c r="B348" i="10"/>
  <c r="A349" i="10"/>
  <c r="K36" i="1"/>
  <c r="N40" i="1"/>
  <c r="B75" i="8"/>
  <c r="A76" i="8"/>
  <c r="G75" i="8"/>
  <c r="B387" i="4"/>
  <c r="A388" i="4"/>
  <c r="G387" i="4"/>
  <c r="L41" i="1"/>
  <c r="G465" i="11"/>
  <c r="A466" i="11"/>
  <c r="B465" i="11"/>
  <c r="G231" i="6"/>
  <c r="B231" i="6"/>
  <c r="A232" i="6"/>
  <c r="B75" i="10"/>
  <c r="G75" i="10"/>
  <c r="A76" i="10"/>
  <c r="F40" i="1"/>
  <c r="H155" i="10"/>
  <c r="G155" i="10"/>
  <c r="B192" i="6"/>
  <c r="G192" i="6"/>
  <c r="A193" i="6"/>
  <c r="G270" i="9"/>
  <c r="A271" i="9"/>
  <c r="B270" i="9"/>
  <c r="G153" i="11"/>
  <c r="A154" i="11"/>
  <c r="B153" i="11"/>
  <c r="B388" i="6"/>
  <c r="G388" i="6"/>
  <c r="H389" i="6" s="1"/>
  <c r="A193" i="9"/>
  <c r="B192" i="9"/>
  <c r="G192" i="9"/>
  <c r="A193" i="12"/>
  <c r="G192" i="12"/>
  <c r="B192" i="12"/>
  <c r="G40" i="1"/>
  <c r="B153" i="12"/>
  <c r="G153" i="12"/>
  <c r="A154" i="12"/>
  <c r="G465" i="10"/>
  <c r="A466" i="10"/>
  <c r="B465" i="10"/>
  <c r="G231" i="10"/>
  <c r="A232" i="10"/>
  <c r="B231" i="10"/>
  <c r="B231" i="4"/>
  <c r="A232" i="4"/>
  <c r="G231" i="4"/>
  <c r="O42" i="1"/>
  <c r="A37" i="10"/>
  <c r="B36" i="10"/>
  <c r="G36" i="10"/>
  <c r="G465" i="9"/>
  <c r="B465" i="9"/>
  <c r="A466" i="9"/>
  <c r="G270" i="7"/>
  <c r="A271" i="7"/>
  <c r="B270" i="7"/>
  <c r="G466" i="6"/>
  <c r="H467" i="6" s="1"/>
  <c r="B466" i="6"/>
  <c r="G115" i="6"/>
  <c r="B115" i="6"/>
  <c r="H77" i="13"/>
  <c r="G77" i="13"/>
  <c r="B232" i="12"/>
  <c r="G232" i="12"/>
  <c r="G77" i="11"/>
  <c r="H77" i="11"/>
  <c r="G427" i="10"/>
  <c r="H428" i="10" s="1"/>
  <c r="B427" i="10"/>
  <c r="B37" i="7"/>
  <c r="G37" i="7"/>
  <c r="G38" i="7" s="1"/>
  <c r="B427" i="8"/>
  <c r="G427" i="8"/>
  <c r="G428" i="8" s="1"/>
  <c r="G37" i="8"/>
  <c r="B37" i="8"/>
  <c r="G115" i="4"/>
  <c r="B115" i="4"/>
  <c r="B193" i="4"/>
  <c r="G193" i="4"/>
  <c r="H389" i="9"/>
  <c r="G311" i="4"/>
  <c r="H311" i="4"/>
  <c r="G311" i="8"/>
  <c r="H311" i="8"/>
  <c r="B310" i="11"/>
  <c r="G310" i="11"/>
  <c r="H38" i="13"/>
  <c r="G38" i="13"/>
  <c r="B153" i="4"/>
  <c r="G153" i="4"/>
  <c r="A154" i="4"/>
  <c r="A388" i="5"/>
  <c r="G387" i="5"/>
  <c r="B387" i="5"/>
  <c r="G154" i="9"/>
  <c r="B154" i="9"/>
  <c r="G75" i="6"/>
  <c r="B75" i="6"/>
  <c r="A76" i="6"/>
  <c r="B466" i="13"/>
  <c r="G466" i="13"/>
  <c r="G154" i="13"/>
  <c r="B154" i="13"/>
  <c r="B192" i="10"/>
  <c r="G192" i="10"/>
  <c r="A193" i="10"/>
  <c r="A232" i="5"/>
  <c r="B231" i="5"/>
  <c r="G231" i="5"/>
  <c r="A349" i="9"/>
  <c r="B348" i="9"/>
  <c r="G348" i="9"/>
  <c r="B349" i="11"/>
  <c r="G349" i="11"/>
  <c r="H116" i="11"/>
  <c r="G116" i="11"/>
  <c r="G271" i="10"/>
  <c r="B271" i="10"/>
  <c r="G75" i="4"/>
  <c r="A76" i="4"/>
  <c r="B75" i="4"/>
  <c r="B388" i="8"/>
  <c r="G388" i="8"/>
  <c r="G193" i="13"/>
  <c r="B193" i="13"/>
  <c r="H116" i="5"/>
  <c r="G116" i="5"/>
  <c r="H428" i="5"/>
  <c r="G428" i="5"/>
  <c r="B270" i="4"/>
  <c r="A271" i="4"/>
  <c r="G270" i="4"/>
  <c r="A115" i="10"/>
  <c r="G114" i="10"/>
  <c r="B114" i="10"/>
  <c r="G154" i="7"/>
  <c r="B154" i="7"/>
  <c r="H272" i="13"/>
  <c r="G272" i="13"/>
  <c r="G465" i="5"/>
  <c r="B465" i="5"/>
  <c r="A466" i="5"/>
  <c r="G231" i="11"/>
  <c r="B231" i="11"/>
  <c r="A232" i="11"/>
  <c r="A154" i="8"/>
  <c r="B153" i="8"/>
  <c r="G153" i="8"/>
  <c r="B36" i="5"/>
  <c r="G36" i="5"/>
  <c r="A37" i="5"/>
  <c r="G465" i="7"/>
  <c r="B465" i="7"/>
  <c r="A466" i="7"/>
  <c r="G115" i="13"/>
  <c r="B115" i="13"/>
  <c r="B388" i="10"/>
  <c r="G388" i="10"/>
  <c r="G76" i="7"/>
  <c r="B76" i="7"/>
  <c r="G192" i="5"/>
  <c r="B192" i="5"/>
  <c r="A193" i="5"/>
  <c r="B310" i="7"/>
  <c r="G310" i="7"/>
  <c r="G428" i="13"/>
  <c r="H428" i="13"/>
  <c r="G76" i="12"/>
  <c r="B76" i="12"/>
  <c r="G310" i="9"/>
  <c r="B310" i="9"/>
  <c r="H194" i="7"/>
  <c r="G194" i="7"/>
  <c r="G426" i="6"/>
  <c r="B426" i="6"/>
  <c r="A427" i="6"/>
  <c r="A154" i="5"/>
  <c r="G153" i="5"/>
  <c r="B153" i="5"/>
  <c r="B349" i="4"/>
  <c r="G349" i="4"/>
  <c r="A349" i="6"/>
  <c r="G348" i="6"/>
  <c r="B348" i="6"/>
  <c r="B309" i="5"/>
  <c r="A310" i="5"/>
  <c r="G309" i="5"/>
  <c r="G37" i="9"/>
  <c r="B37" i="9"/>
  <c r="B270" i="12"/>
  <c r="A271" i="12"/>
  <c r="G270" i="12"/>
  <c r="G428" i="9"/>
  <c r="H428" i="9"/>
  <c r="B193" i="11"/>
  <c r="G193" i="11"/>
  <c r="G427" i="7"/>
  <c r="B427" i="7"/>
  <c r="B309" i="13"/>
  <c r="G309" i="13"/>
  <c r="A310" i="13"/>
  <c r="H116" i="12"/>
  <c r="G116" i="12"/>
  <c r="H194" i="8"/>
  <c r="G194" i="8"/>
  <c r="G427" i="12"/>
  <c r="B427" i="12"/>
  <c r="A271" i="6"/>
  <c r="B270" i="6"/>
  <c r="G270" i="6"/>
  <c r="B426" i="4"/>
  <c r="A427" i="4"/>
  <c r="G426" i="4"/>
  <c r="B115" i="7"/>
  <c r="G115" i="7"/>
  <c r="G37" i="6"/>
  <c r="B37" i="6"/>
  <c r="A466" i="4"/>
  <c r="B465" i="4"/>
  <c r="G465" i="4"/>
  <c r="A388" i="7"/>
  <c r="B387" i="7"/>
  <c r="G387" i="7"/>
  <c r="A37" i="11"/>
  <c r="G36" i="11"/>
  <c r="B36" i="11"/>
  <c r="G348" i="12"/>
  <c r="A349" i="12"/>
  <c r="B348" i="12"/>
  <c r="G233" i="9" l="1"/>
  <c r="H233" i="9"/>
  <c r="G271" i="8"/>
  <c r="B271" i="8"/>
  <c r="H389" i="11"/>
  <c r="G389" i="11"/>
  <c r="E35" i="1"/>
  <c r="G389" i="6"/>
  <c r="N37" i="1" s="1"/>
  <c r="M36" i="1"/>
  <c r="H350" i="5"/>
  <c r="B271" i="11"/>
  <c r="G271" i="11"/>
  <c r="G272" i="11" s="1"/>
  <c r="G388" i="12"/>
  <c r="B388" i="12"/>
  <c r="G232" i="8"/>
  <c r="B232" i="8"/>
  <c r="G350" i="13"/>
  <c r="H350" i="13"/>
  <c r="G37" i="10"/>
  <c r="B37" i="10"/>
  <c r="B232" i="4"/>
  <c r="G232" i="4"/>
  <c r="H233" i="4" s="1"/>
  <c r="G466" i="10"/>
  <c r="B466" i="10"/>
  <c r="G193" i="6"/>
  <c r="G194" i="6" s="1"/>
  <c r="B193" i="6"/>
  <c r="O39" i="1"/>
  <c r="G466" i="9"/>
  <c r="G467" i="9" s="1"/>
  <c r="B466" i="9"/>
  <c r="G232" i="6"/>
  <c r="B232" i="6"/>
  <c r="G349" i="7"/>
  <c r="B349" i="7"/>
  <c r="I39" i="1"/>
  <c r="G193" i="9"/>
  <c r="B193" i="9"/>
  <c r="G154" i="11"/>
  <c r="B154" i="11"/>
  <c r="B388" i="4"/>
  <c r="G388" i="4"/>
  <c r="H389" i="4" s="1"/>
  <c r="B466" i="12"/>
  <c r="G466" i="12"/>
  <c r="O40" i="1"/>
  <c r="I38" i="1"/>
  <c r="O36" i="1"/>
  <c r="L39" i="1"/>
  <c r="F42" i="1"/>
  <c r="B271" i="7"/>
  <c r="G271" i="7"/>
  <c r="H272" i="7" s="1"/>
  <c r="G232" i="10"/>
  <c r="B232" i="10"/>
  <c r="H41" i="1"/>
  <c r="G42" i="1"/>
  <c r="E38" i="1"/>
  <c r="B154" i="12"/>
  <c r="G154" i="12"/>
  <c r="H155" i="12" s="1"/>
  <c r="B271" i="9"/>
  <c r="G271" i="9"/>
  <c r="H272" i="9" s="1"/>
  <c r="G76" i="10"/>
  <c r="G77" i="10" s="1"/>
  <c r="B76" i="10"/>
  <c r="B349" i="10"/>
  <c r="G349" i="10"/>
  <c r="G350" i="10" s="1"/>
  <c r="G76" i="5"/>
  <c r="B76" i="5"/>
  <c r="G36" i="1"/>
  <c r="I7" i="3" s="1"/>
  <c r="L35" i="1"/>
  <c r="M6" i="3" s="1"/>
  <c r="M16" i="3" s="1"/>
  <c r="B193" i="12"/>
  <c r="G193" i="12"/>
  <c r="H194" i="12" s="1"/>
  <c r="G466" i="11"/>
  <c r="G467" i="11" s="1"/>
  <c r="B466" i="11"/>
  <c r="G76" i="8"/>
  <c r="B76" i="8"/>
  <c r="G466" i="8"/>
  <c r="H467" i="8" s="1"/>
  <c r="B466" i="8"/>
  <c r="B232" i="13"/>
  <c r="G232" i="13"/>
  <c r="G467" i="6"/>
  <c r="G428" i="10"/>
  <c r="H38" i="7"/>
  <c r="H194" i="4"/>
  <c r="G194" i="4"/>
  <c r="G38" i="8"/>
  <c r="H38" i="8"/>
  <c r="H233" i="12"/>
  <c r="G233" i="12"/>
  <c r="G116" i="6"/>
  <c r="H116" i="6"/>
  <c r="H428" i="8"/>
  <c r="G116" i="4"/>
  <c r="H116" i="4"/>
  <c r="B37" i="11"/>
  <c r="G37" i="11"/>
  <c r="B466" i="4"/>
  <c r="G466" i="4"/>
  <c r="B427" i="4"/>
  <c r="G427" i="4"/>
  <c r="G428" i="12"/>
  <c r="H428" i="12"/>
  <c r="G38" i="9"/>
  <c r="H38" i="9"/>
  <c r="G349" i="6"/>
  <c r="B349" i="6"/>
  <c r="G427" i="6"/>
  <c r="B427" i="6"/>
  <c r="H311" i="9"/>
  <c r="G311" i="9"/>
  <c r="G76" i="4"/>
  <c r="B76" i="4"/>
  <c r="G350" i="11"/>
  <c r="H350" i="11"/>
  <c r="H155" i="13"/>
  <c r="G155" i="13"/>
  <c r="B388" i="5"/>
  <c r="G388" i="5"/>
  <c r="G311" i="11"/>
  <c r="H311" i="11"/>
  <c r="B271" i="4"/>
  <c r="G271" i="4"/>
  <c r="H77" i="12"/>
  <c r="G77" i="12"/>
  <c r="G466" i="7"/>
  <c r="B466" i="7"/>
  <c r="G155" i="7"/>
  <c r="H155" i="7"/>
  <c r="G194" i="13"/>
  <c r="H194" i="13"/>
  <c r="G193" i="10"/>
  <c r="B193" i="10"/>
  <c r="H350" i="4"/>
  <c r="G350" i="4"/>
  <c r="H116" i="13"/>
  <c r="G116" i="13"/>
  <c r="G232" i="5"/>
  <c r="B232" i="5"/>
  <c r="G349" i="12"/>
  <c r="B349" i="12"/>
  <c r="G38" i="6"/>
  <c r="H38" i="6"/>
  <c r="B310" i="5"/>
  <c r="G310" i="5"/>
  <c r="G466" i="5"/>
  <c r="B466" i="5"/>
  <c r="B388" i="7"/>
  <c r="G388" i="7"/>
  <c r="G116" i="7"/>
  <c r="H116" i="7"/>
  <c r="G428" i="7"/>
  <c r="H428" i="7"/>
  <c r="G271" i="12"/>
  <c r="B271" i="12"/>
  <c r="G311" i="7"/>
  <c r="H311" i="7"/>
  <c r="H77" i="7"/>
  <c r="G77" i="7"/>
  <c r="G389" i="8"/>
  <c r="H389" i="8"/>
  <c r="H272" i="10"/>
  <c r="G272" i="10"/>
  <c r="G467" i="13"/>
  <c r="H467" i="13"/>
  <c r="H155" i="9"/>
  <c r="G155" i="9"/>
  <c r="G271" i="6"/>
  <c r="B271" i="6"/>
  <c r="H194" i="11"/>
  <c r="G194" i="11"/>
  <c r="H389" i="10"/>
  <c r="G389" i="10"/>
  <c r="G154" i="8"/>
  <c r="B154" i="8"/>
  <c r="G349" i="9"/>
  <c r="B349" i="9"/>
  <c r="G154" i="4"/>
  <c r="B154" i="4"/>
  <c r="B310" i="13"/>
  <c r="G310" i="13"/>
  <c r="B154" i="5"/>
  <c r="G154" i="5"/>
  <c r="G193" i="5"/>
  <c r="B193" i="5"/>
  <c r="B37" i="5"/>
  <c r="G37" i="5"/>
  <c r="B232" i="11"/>
  <c r="G232" i="11"/>
  <c r="G115" i="10"/>
  <c r="B115" i="10"/>
  <c r="B76" i="6"/>
  <c r="G76" i="6"/>
  <c r="F6" i="3" l="1"/>
  <c r="G6" i="3"/>
  <c r="J40" i="1"/>
  <c r="G272" i="8"/>
  <c r="H272" i="8"/>
  <c r="G272" i="9"/>
  <c r="K40" i="1" s="1"/>
  <c r="G233" i="4"/>
  <c r="J35" i="1" s="1"/>
  <c r="K16" i="3" s="1"/>
  <c r="N42" i="1"/>
  <c r="H272" i="11"/>
  <c r="K42" i="1"/>
  <c r="H389" i="12"/>
  <c r="G389" i="12"/>
  <c r="G233" i="8"/>
  <c r="H233" i="8"/>
  <c r="F41" i="1"/>
  <c r="N39" i="1"/>
  <c r="L38" i="1"/>
  <c r="G38" i="1"/>
  <c r="L42" i="1"/>
  <c r="M42" i="1"/>
  <c r="H467" i="12"/>
  <c r="G467" i="12"/>
  <c r="H155" i="11"/>
  <c r="G155" i="11"/>
  <c r="H350" i="10"/>
  <c r="G272" i="7"/>
  <c r="N41" i="1"/>
  <c r="H40" i="1"/>
  <c r="O41" i="1"/>
  <c r="H77" i="5"/>
  <c r="G77" i="5"/>
  <c r="H233" i="10"/>
  <c r="G233" i="10"/>
  <c r="P40" i="1"/>
  <c r="H467" i="11"/>
  <c r="E37" i="1"/>
  <c r="G35" i="1"/>
  <c r="P37" i="1"/>
  <c r="H77" i="8"/>
  <c r="G77" i="8"/>
  <c r="M41" i="1"/>
  <c r="G194" i="9"/>
  <c r="H194" i="9"/>
  <c r="G350" i="7"/>
  <c r="H350" i="7"/>
  <c r="I37" i="1"/>
  <c r="H38" i="10"/>
  <c r="G38" i="10"/>
  <c r="H467" i="9"/>
  <c r="L40" i="1"/>
  <c r="E39" i="1"/>
  <c r="G233" i="13"/>
  <c r="H233" i="13"/>
  <c r="G389" i="4"/>
  <c r="G194" i="12"/>
  <c r="M35" i="1"/>
  <c r="N6" i="3" s="1"/>
  <c r="N16" i="3" s="1"/>
  <c r="O38" i="1"/>
  <c r="H38" i="1"/>
  <c r="E40" i="1"/>
  <c r="I35" i="1"/>
  <c r="P42" i="1"/>
  <c r="H77" i="10"/>
  <c r="G467" i="8"/>
  <c r="G467" i="10"/>
  <c r="H467" i="10"/>
  <c r="I42" i="1"/>
  <c r="F38" i="1"/>
  <c r="K41" i="1"/>
  <c r="G37" i="1"/>
  <c r="H233" i="6"/>
  <c r="G233" i="6"/>
  <c r="H194" i="6"/>
  <c r="G155" i="12"/>
  <c r="G116" i="10"/>
  <c r="H116" i="10"/>
  <c r="G155" i="4"/>
  <c r="H155" i="4"/>
  <c r="H389" i="7"/>
  <c r="G389" i="7"/>
  <c r="H389" i="5"/>
  <c r="G389" i="5"/>
  <c r="G428" i="4"/>
  <c r="H428" i="4"/>
  <c r="H77" i="4"/>
  <c r="G77" i="4"/>
  <c r="H272" i="4"/>
  <c r="G272" i="4"/>
  <c r="G467" i="4"/>
  <c r="H467" i="4"/>
  <c r="H350" i="6"/>
  <c r="G350" i="6"/>
  <c r="G155" i="5"/>
  <c r="H155" i="5"/>
  <c r="H350" i="9"/>
  <c r="G350" i="9"/>
  <c r="H467" i="5"/>
  <c r="G467" i="5"/>
  <c r="H350" i="12"/>
  <c r="G350" i="12"/>
  <c r="H77" i="6"/>
  <c r="G77" i="6"/>
  <c r="G38" i="5"/>
  <c r="H38" i="5"/>
  <c r="H311" i="13"/>
  <c r="G311" i="13"/>
  <c r="G311" i="5"/>
  <c r="H311" i="5"/>
  <c r="G38" i="11"/>
  <c r="H38" i="11"/>
  <c r="G194" i="5"/>
  <c r="H194" i="5"/>
  <c r="G272" i="12"/>
  <c r="H272" i="12"/>
  <c r="G233" i="11"/>
  <c r="H233" i="11"/>
  <c r="G155" i="8"/>
  <c r="H155" i="8"/>
  <c r="H272" i="6"/>
  <c r="G272" i="6"/>
  <c r="G233" i="5"/>
  <c r="H233" i="5"/>
  <c r="G194" i="10"/>
  <c r="H194" i="10"/>
  <c r="G467" i="7"/>
  <c r="H467" i="7"/>
  <c r="H428" i="6"/>
  <c r="G428" i="6"/>
  <c r="F16" i="3" l="1"/>
  <c r="K39" i="1"/>
  <c r="J39" i="1"/>
  <c r="K37" i="1"/>
  <c r="F37" i="1"/>
  <c r="M40" i="1"/>
  <c r="J37" i="1"/>
  <c r="P39" i="1"/>
  <c r="M38" i="1"/>
  <c r="F36" i="1"/>
  <c r="H7" i="3" s="1"/>
  <c r="K38" i="1"/>
  <c r="P38" i="1"/>
  <c r="O35" i="1"/>
  <c r="E41" i="1"/>
  <c r="P35" i="1"/>
  <c r="H35" i="1"/>
  <c r="I6" i="3" s="1"/>
  <c r="I16" i="3" s="1"/>
  <c r="K35" i="1"/>
  <c r="L6" i="3" s="1"/>
  <c r="L16" i="3" s="1"/>
  <c r="N36" i="1"/>
  <c r="I40" i="1"/>
  <c r="H42" i="1"/>
  <c r="I36" i="1"/>
  <c r="H36" i="1"/>
  <c r="J7" i="3" s="1"/>
  <c r="S7" i="3" s="1"/>
  <c r="U7" i="3" s="1"/>
  <c r="G41" i="1"/>
  <c r="H39" i="1"/>
  <c r="O37" i="1"/>
  <c r="P36" i="1"/>
  <c r="M37" i="1"/>
  <c r="F35" i="1"/>
  <c r="H6" i="3" s="1"/>
  <c r="N38" i="1"/>
  <c r="J41" i="1"/>
  <c r="L36" i="1"/>
  <c r="I41" i="1"/>
  <c r="J36" i="1"/>
  <c r="J42" i="1"/>
  <c r="E42" i="1"/>
  <c r="E36" i="1"/>
  <c r="G7" i="3" s="1"/>
  <c r="P41" i="1"/>
  <c r="N35" i="1"/>
  <c r="O6" i="3" s="1"/>
  <c r="O16" i="3" s="1"/>
  <c r="F39" i="1"/>
  <c r="P6" i="3" l="1"/>
  <c r="J6" i="3"/>
  <c r="S6" i="3" s="1"/>
  <c r="H16" i="3"/>
  <c r="P7" i="3"/>
  <c r="R7" i="3" s="1"/>
  <c r="G16" i="3"/>
  <c r="J16" i="3" l="1"/>
  <c r="S16" i="3" l="1"/>
  <c r="U6" i="3"/>
  <c r="P16" i="3"/>
  <c r="R6" i="3"/>
  <c r="V6" i="3" l="1"/>
  <c r="V16" i="3" s="1"/>
</calcChain>
</file>

<file path=xl/sharedStrings.xml><?xml version="1.0" encoding="utf-8"?>
<sst xmlns="http://schemas.openxmlformats.org/spreadsheetml/2006/main" count="1235" uniqueCount="44">
  <si>
    <t xml:space="preserve">  </t>
    <phoneticPr fontId="3"/>
  </si>
  <si>
    <t xml:space="preserve"> （単位：時間）</t>
    <rPh sb="5" eb="7">
      <t>ジカン</t>
    </rPh>
    <phoneticPr fontId="2"/>
  </si>
  <si>
    <t>労　務　費　積　算　書</t>
    <phoneticPr fontId="3"/>
  </si>
  <si>
    <t>時　間　数</t>
    <rPh sb="0" eb="1">
      <t>トキ</t>
    </rPh>
    <rPh sb="2" eb="3">
      <t>アイダ</t>
    </rPh>
    <rPh sb="4" eb="5">
      <t>スウ</t>
    </rPh>
    <phoneticPr fontId="2"/>
  </si>
  <si>
    <t>氏　名</t>
    <rPh sb="0" eb="1">
      <t>シ</t>
    </rPh>
    <rPh sb="2" eb="3">
      <t>メイ</t>
    </rPh>
    <phoneticPr fontId="3"/>
  </si>
  <si>
    <t>合　計</t>
    <phoneticPr fontId="3"/>
  </si>
  <si>
    <r>
      <t>従事者　所属：</t>
    </r>
    <r>
      <rPr>
        <u/>
        <sz val="11"/>
        <color indexed="8"/>
        <rFont val="ＭＳ Ｐゴシック"/>
        <family val="3"/>
        <charset val="128"/>
      </rPr>
      <t xml:space="preserve">                               </t>
    </r>
    <r>
      <rPr>
        <sz val="11"/>
        <color indexed="8"/>
        <rFont val="ＭＳ Ｐゴシック"/>
        <family val="3"/>
        <charset val="128"/>
      </rPr>
      <t xml:space="preserve"> </t>
    </r>
    <r>
      <rPr>
        <u/>
        <sz val="11"/>
        <color indexed="8"/>
        <rFont val="ＭＳ Ｐゴシック"/>
        <family val="3"/>
        <charset val="128"/>
      </rPr>
      <t>　　　　　　　　　　　　　　　　　　</t>
    </r>
    <phoneticPr fontId="2"/>
  </si>
  <si>
    <t>日</t>
    <rPh sb="0" eb="1">
      <t>ヒ</t>
    </rPh>
    <phoneticPr fontId="2"/>
  </si>
  <si>
    <t>曜日</t>
  </si>
  <si>
    <t>従事時間帯
（24時間制で時刻入力）　　</t>
    <phoneticPr fontId="2"/>
  </si>
  <si>
    <t>除外する時間数</t>
  </si>
  <si>
    <t>従事した時間数</t>
    <phoneticPr fontId="2"/>
  </si>
  <si>
    <t>具体的な研究内容、作業内容</t>
    <phoneticPr fontId="2"/>
  </si>
  <si>
    <t>開始時刻</t>
  </si>
  <si>
    <t>終了時刻</t>
  </si>
  <si>
    <t>合計</t>
    <phoneticPr fontId="14"/>
  </si>
  <si>
    <t>年度（西暦を数値で入力）</t>
    <rPh sb="0" eb="2">
      <t>ネンド</t>
    </rPh>
    <rPh sb="3" eb="5">
      <t>セイレキ</t>
    </rPh>
    <rPh sb="6" eb="8">
      <t>スウチ</t>
    </rPh>
    <rPh sb="9" eb="11">
      <t>ニュウリョク</t>
    </rPh>
    <phoneticPr fontId="9"/>
  </si>
  <si>
    <t>所属</t>
    <rPh sb="0" eb="2">
      <t>ショゾク</t>
    </rPh>
    <phoneticPr fontId="9"/>
  </si>
  <si>
    <t>名前</t>
    <rPh sb="0" eb="2">
      <t>ナマエ</t>
    </rPh>
    <phoneticPr fontId="9"/>
  </si>
  <si>
    <t>日報番号</t>
    <rPh sb="0" eb="2">
      <t>ニッポウ</t>
    </rPh>
    <rPh sb="2" eb="4">
      <t>バンゴウ</t>
    </rPh>
    <phoneticPr fontId="9"/>
  </si>
  <si>
    <t>会社休日一覧</t>
    <rPh sb="0" eb="2">
      <t>カイシャ</t>
    </rPh>
    <rPh sb="2" eb="4">
      <t>キュウジツ</t>
    </rPh>
    <rPh sb="4" eb="6">
      <t>イチラン</t>
    </rPh>
    <phoneticPr fontId="9"/>
  </si>
  <si>
    <t>全ての日曜日が会社休日</t>
    <rPh sb="0" eb="1">
      <t>スベ</t>
    </rPh>
    <rPh sb="3" eb="6">
      <t>ニチヨウビ</t>
    </rPh>
    <rPh sb="7" eb="9">
      <t>カイシャ</t>
    </rPh>
    <rPh sb="9" eb="11">
      <t>キュウジツ</t>
    </rPh>
    <phoneticPr fontId="9"/>
  </si>
  <si>
    <t>全ての月曜日が会社休日</t>
    <rPh sb="0" eb="1">
      <t>スベ</t>
    </rPh>
    <rPh sb="3" eb="6">
      <t>ゲツヨウビ</t>
    </rPh>
    <rPh sb="7" eb="9">
      <t>カイシャ</t>
    </rPh>
    <rPh sb="9" eb="11">
      <t>キュウジツ</t>
    </rPh>
    <phoneticPr fontId="9"/>
  </si>
  <si>
    <t>全ての火曜日が会社休日</t>
    <rPh sb="0" eb="1">
      <t>スベ</t>
    </rPh>
    <rPh sb="3" eb="6">
      <t>カヨウビ</t>
    </rPh>
    <rPh sb="7" eb="9">
      <t>カイシャ</t>
    </rPh>
    <rPh sb="9" eb="11">
      <t>キュウジツ</t>
    </rPh>
    <phoneticPr fontId="9"/>
  </si>
  <si>
    <t>全ての水曜日が会社休日</t>
    <rPh sb="0" eb="1">
      <t>スベ</t>
    </rPh>
    <rPh sb="3" eb="6">
      <t>スイヨウビ</t>
    </rPh>
    <rPh sb="7" eb="9">
      <t>カイシャ</t>
    </rPh>
    <rPh sb="9" eb="11">
      <t>キュウジツ</t>
    </rPh>
    <phoneticPr fontId="9"/>
  </si>
  <si>
    <t>全ての木曜日が会社休日</t>
    <rPh sb="0" eb="1">
      <t>スベ</t>
    </rPh>
    <rPh sb="3" eb="6">
      <t>モクヨウビ</t>
    </rPh>
    <rPh sb="7" eb="9">
      <t>カイシャ</t>
    </rPh>
    <rPh sb="9" eb="11">
      <t>キュウジツ</t>
    </rPh>
    <phoneticPr fontId="9"/>
  </si>
  <si>
    <t>全ての金曜日が会社休日</t>
    <rPh sb="0" eb="1">
      <t>スベ</t>
    </rPh>
    <rPh sb="3" eb="6">
      <t>キンヨウビ</t>
    </rPh>
    <rPh sb="7" eb="9">
      <t>カイシャ</t>
    </rPh>
    <rPh sb="9" eb="11">
      <t>キュウジツ</t>
    </rPh>
    <phoneticPr fontId="9"/>
  </si>
  <si>
    <t>全ての土曜日が会社休日</t>
    <rPh sb="0" eb="1">
      <t>スベ</t>
    </rPh>
    <rPh sb="3" eb="6">
      <t>ドヨウビ</t>
    </rPh>
    <rPh sb="7" eb="9">
      <t>カイシャ</t>
    </rPh>
    <rPh sb="9" eb="11">
      <t>キュウジツ</t>
    </rPh>
    <phoneticPr fontId="9"/>
  </si>
  <si>
    <t>※年間を通して全ての同じ曜日が会社休日の場合’○’を入力して下さい</t>
    <rPh sb="1" eb="3">
      <t>ネンカン</t>
    </rPh>
    <rPh sb="4" eb="5">
      <t>トオ</t>
    </rPh>
    <rPh sb="7" eb="8">
      <t>スベ</t>
    </rPh>
    <rPh sb="10" eb="11">
      <t>オナ</t>
    </rPh>
    <rPh sb="12" eb="14">
      <t>ヨウビ</t>
    </rPh>
    <rPh sb="15" eb="17">
      <t>カイシャ</t>
    </rPh>
    <rPh sb="17" eb="19">
      <t>キュウジツ</t>
    </rPh>
    <rPh sb="20" eb="22">
      <t>バアイ</t>
    </rPh>
    <rPh sb="26" eb="28">
      <t>ニュウリョク</t>
    </rPh>
    <rPh sb="30" eb="31">
      <t>クダ</t>
    </rPh>
    <phoneticPr fontId="9"/>
  </si>
  <si>
    <t>※上記指定曜日以外の会社休日を全て入力して下さい</t>
    <rPh sb="1" eb="3">
      <t>ジョウキ</t>
    </rPh>
    <rPh sb="3" eb="5">
      <t>シテイ</t>
    </rPh>
    <rPh sb="5" eb="7">
      <t>ヨウビ</t>
    </rPh>
    <rPh sb="7" eb="9">
      <t>イガイ</t>
    </rPh>
    <rPh sb="10" eb="12">
      <t>カイシャ</t>
    </rPh>
    <rPh sb="12" eb="14">
      <t>キュウジツ</t>
    </rPh>
    <rPh sb="15" eb="16">
      <t>スベ</t>
    </rPh>
    <rPh sb="17" eb="19">
      <t>ニュウリョク</t>
    </rPh>
    <rPh sb="21" eb="22">
      <t>クダ</t>
    </rPh>
    <phoneticPr fontId="9"/>
  </si>
  <si>
    <t>　　日報上の対応する日付がグレー表示になります</t>
    <rPh sb="2" eb="4">
      <t>ニッポウ</t>
    </rPh>
    <rPh sb="4" eb="5">
      <t>ジョウ</t>
    </rPh>
    <rPh sb="6" eb="8">
      <t>タイオウ</t>
    </rPh>
    <rPh sb="10" eb="12">
      <t>ヒヅケ</t>
    </rPh>
    <rPh sb="16" eb="18">
      <t>ヒョウジ</t>
    </rPh>
    <phoneticPr fontId="9"/>
  </si>
  <si>
    <t>　　日報上の対応する曜日がグレー表示になります</t>
    <rPh sb="2" eb="4">
      <t>ニッポウ</t>
    </rPh>
    <rPh sb="4" eb="5">
      <t>ジョウ</t>
    </rPh>
    <rPh sb="6" eb="8">
      <t>タイオウ</t>
    </rPh>
    <rPh sb="10" eb="12">
      <t>ヨウビ</t>
    </rPh>
    <rPh sb="16" eb="18">
      <t>ヒョウジ</t>
    </rPh>
    <phoneticPr fontId="9"/>
  </si>
  <si>
    <t>※日報シートでは、日報が縦に12枚並んで配置されています。上から順に1枚目→12枚目となりますので、印刷時はページ指定で必要なページのみ印刷して下さい。</t>
    <rPh sb="1" eb="3">
      <t>ニッポウ</t>
    </rPh>
    <rPh sb="9" eb="11">
      <t>ニッポウ</t>
    </rPh>
    <rPh sb="12" eb="13">
      <t>タテ</t>
    </rPh>
    <rPh sb="16" eb="17">
      <t>マイ</t>
    </rPh>
    <rPh sb="17" eb="18">
      <t>ナラ</t>
    </rPh>
    <rPh sb="20" eb="22">
      <t>ハイチ</t>
    </rPh>
    <rPh sb="29" eb="30">
      <t>ウエ</t>
    </rPh>
    <rPh sb="32" eb="33">
      <t>ジュン</t>
    </rPh>
    <rPh sb="35" eb="37">
      <t>マイメ</t>
    </rPh>
    <rPh sb="40" eb="42">
      <t>マイメ</t>
    </rPh>
    <rPh sb="50" eb="52">
      <t>インサツ</t>
    </rPh>
    <rPh sb="52" eb="53">
      <t>ジ</t>
    </rPh>
    <rPh sb="57" eb="59">
      <t>シテイ</t>
    </rPh>
    <rPh sb="60" eb="62">
      <t>ヒツヨウ</t>
    </rPh>
    <rPh sb="68" eb="70">
      <t>インサツ</t>
    </rPh>
    <rPh sb="72" eb="73">
      <t>クダ</t>
    </rPh>
    <phoneticPr fontId="9"/>
  </si>
  <si>
    <t>※日報1～日報10までのシート名は個人の名前等に変更したり、順番を変更しても問題ありませんが、削除はしないで下さい。</t>
    <rPh sb="1" eb="3">
      <t>ニッポウ</t>
    </rPh>
    <rPh sb="5" eb="7">
      <t>ニッポウ</t>
    </rPh>
    <rPh sb="15" eb="16">
      <t>メイ</t>
    </rPh>
    <rPh sb="17" eb="19">
      <t>コジン</t>
    </rPh>
    <rPh sb="20" eb="22">
      <t>ナマエ</t>
    </rPh>
    <rPh sb="22" eb="23">
      <t>トウ</t>
    </rPh>
    <rPh sb="24" eb="26">
      <t>ヘンコウ</t>
    </rPh>
    <rPh sb="30" eb="32">
      <t>ジュンバン</t>
    </rPh>
    <rPh sb="33" eb="35">
      <t>ヘンコウ</t>
    </rPh>
    <rPh sb="38" eb="40">
      <t>モンダイ</t>
    </rPh>
    <rPh sb="47" eb="49">
      <t>サクジョ</t>
    </rPh>
    <rPh sb="54" eb="55">
      <t>クダ</t>
    </rPh>
    <phoneticPr fontId="9"/>
  </si>
  <si>
    <t>従事した時間数</t>
  </si>
  <si>
    <t>等級単価</t>
    <rPh sb="0" eb="2">
      <t>トウキュウ</t>
    </rPh>
    <rPh sb="2" eb="4">
      <t>タンカ</t>
    </rPh>
    <phoneticPr fontId="2"/>
  </si>
  <si>
    <t>小計金額</t>
    <rPh sb="0" eb="2">
      <t>ショウケイ</t>
    </rPh>
    <rPh sb="2" eb="4">
      <t>キンガク</t>
    </rPh>
    <phoneticPr fontId="2"/>
  </si>
  <si>
    <t>合計</t>
    <rPh sb="0" eb="2">
      <t>ゴウケイ</t>
    </rPh>
    <phoneticPr fontId="2"/>
  </si>
  <si>
    <t>4-9月</t>
    <rPh sb="3" eb="4">
      <t>ガツ</t>
    </rPh>
    <phoneticPr fontId="2"/>
  </si>
  <si>
    <t>10-2月</t>
    <rPh sb="4" eb="5">
      <t>ガツ</t>
    </rPh>
    <phoneticPr fontId="2"/>
  </si>
  <si>
    <t>4-9月
合計時間</t>
    <rPh sb="3" eb="4">
      <t>ガツ</t>
    </rPh>
    <rPh sb="5" eb="7">
      <t>ゴウケイ</t>
    </rPh>
    <rPh sb="7" eb="9">
      <t>ジカン</t>
    </rPh>
    <phoneticPr fontId="2"/>
  </si>
  <si>
    <t>10-2月
合計時間</t>
    <rPh sb="4" eb="5">
      <t>ガツ</t>
    </rPh>
    <rPh sb="6" eb="8">
      <t>ゴウケイ</t>
    </rPh>
    <rPh sb="8" eb="10">
      <t>ジカン</t>
    </rPh>
    <phoneticPr fontId="2"/>
  </si>
  <si>
    <r>
      <t>■労務費に関しては、別紙.中小企業庁「戦略的基盤技術高度化支援事業における人件費の計算に係る実施細則（健保等級ルール）」の等級単価表を参照し、計算する。
■労務費を計上する場合には、研究日誌を作成し、研究内容を明らかにすることとする。
■労務費の計上は就業規則等</t>
    </r>
    <r>
      <rPr>
        <vertAlign val="superscript"/>
        <sz val="11"/>
        <color indexed="8"/>
        <rFont val="HG丸ｺﾞｼｯｸM-PRO"/>
        <family val="3"/>
        <charset val="128"/>
      </rPr>
      <t>※</t>
    </r>
    <r>
      <rPr>
        <sz val="11"/>
        <color indexed="8"/>
        <rFont val="HG丸ｺﾞｼｯｸM-PRO"/>
        <family val="3"/>
        <charset val="128"/>
      </rPr>
      <t>にて定める勤務時間内とする(</t>
    </r>
    <r>
      <rPr>
        <u/>
        <sz val="11"/>
        <color indexed="10"/>
        <rFont val="HG丸ｺﾞｼｯｸM-PRO"/>
        <family val="3"/>
        <charset val="128"/>
      </rPr>
      <t>残業時間・休憩時間の計上は認めない</t>
    </r>
    <r>
      <rPr>
        <sz val="11"/>
        <color indexed="8"/>
        <rFont val="HG丸ｺﾞｼｯｸM-PRO"/>
        <family val="3"/>
        <charset val="128"/>
      </rPr>
      <t>)。
■賃金台帳、出勤簿(タイムカード)など、賃金を支払っている証明及び労務に従事していることを示す書類及び就業規則等のコピーを添付する。</t>
    </r>
    <r>
      <rPr>
        <sz val="11"/>
        <color theme="1"/>
        <rFont val="HG丸ｺﾞｼｯｸM-PRO"/>
        <family val="3"/>
        <charset val="128"/>
      </rPr>
      <t>※就業規則等・・・就業規則または雇用契約書など対象者の労働条件を定めた書類
■労務費における「１／４以内」とは室蘭工業大学との共同研究に対する加算を除いた額のうちの労務費を含めた全体補助額の１／４以内とする。(開発の芽：上限額　１年目20万円、２年目15万円　製品・技術事業化：上限額　50万円）</t>
    </r>
    <rPh sb="337" eb="339">
      <t>カイハツ</t>
    </rPh>
    <rPh sb="340" eb="341">
      <t>メ</t>
    </rPh>
    <rPh sb="362" eb="364">
      <t>セイヒン</t>
    </rPh>
    <rPh sb="365" eb="367">
      <t>ギジュツ</t>
    </rPh>
    <rPh sb="367" eb="370">
      <t>ジギョウカ</t>
    </rPh>
    <rPh sb="371" eb="374">
      <t>ジョウゲンガク</t>
    </rPh>
    <rPh sb="377" eb="379">
      <t>マンエン</t>
    </rPh>
    <phoneticPr fontId="15"/>
  </si>
  <si>
    <t>3月</t>
    <rPh sb="1" eb="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</si>
</sst>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0_);[Red]\(0.00\)"/>
    <numFmt numFmtId="177" formatCode="0_ "/>
    <numFmt numFmtId="178" formatCode="0&quot;月&quot;"/>
    <numFmt numFmtId="179" formatCode="0.00_);[Red]\(0.00\);"/>
    <numFmt numFmtId="180" formatCode="&quot;¥&quot;#,##0;[Red]&quot;¥&quot;\-#,##0;"/>
    <numFmt numFmtId="181" formatCode="[$-411]ggge&quot;年&quot;m&quot;月分　研究日誌&quot;"/>
    <numFmt numFmtId="182" formatCode="d"/>
    <numFmt numFmtId="183" formatCode="aaa"/>
    <numFmt numFmtId="184" formatCode="[$-411]ggge&quot;年度&quot;"/>
    <numFmt numFmtId="185" formatCode="0&quot;枚目の月&quot;"/>
    <numFmt numFmtId="186" formatCode="yyyy/mm/dd"/>
    <numFmt numFmtId="187" formatCode="0&quot;年&quot;"/>
  </numFmts>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u/>
      <sz val="11"/>
      <name val="ＭＳ Ｐゴシック"/>
      <family val="3"/>
      <charset val="128"/>
    </font>
    <font>
      <u/>
      <sz val="20"/>
      <name val="ＭＳ Ｐゴシック"/>
      <family val="3"/>
      <charset val="128"/>
    </font>
    <font>
      <sz val="20"/>
      <name val="ＭＳ Ｐゴシック"/>
      <family val="3"/>
      <charset val="128"/>
    </font>
    <font>
      <sz val="6"/>
      <name val="ＭＳ Ｐゴシック"/>
      <family val="3"/>
      <charset val="128"/>
    </font>
    <font>
      <sz val="6"/>
      <name val="ＭＳ Ｐゴシック"/>
      <family val="3"/>
      <charset val="128"/>
    </font>
    <font>
      <u/>
      <sz val="11"/>
      <color indexed="8"/>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20"/>
      <color theme="1"/>
      <name val="ＭＳ Ｐゴシック"/>
      <family val="3"/>
      <charset val="128"/>
      <scheme val="minor"/>
    </font>
    <font>
      <sz val="12"/>
      <color theme="0"/>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Ｐゴシック"/>
      <family val="3"/>
      <charset val="128"/>
      <scheme val="minor"/>
    </font>
    <font>
      <sz val="8"/>
      <color theme="1"/>
      <name val="ＭＳ Ｐゴシック"/>
      <family val="3"/>
      <charset val="128"/>
      <scheme val="minor"/>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0"/>
      <name val="ＭＳ Ｐゴシック"/>
      <family val="3"/>
      <charset val="128"/>
    </font>
  </fonts>
  <fills count="3">
    <fill>
      <patternFill patternType="none"/>
    </fill>
    <fill>
      <patternFill patternType="gray125"/>
    </fill>
    <fill>
      <patternFill patternType="solid">
        <fgColor rgb="FFFFFF99"/>
        <bgColor indexed="64"/>
      </patternFill>
    </fill>
  </fills>
  <borders count="6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ash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s>
  <cellStyleXfs count="3">
    <xf numFmtId="0" fontId="0"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165">
    <xf numFmtId="0" fontId="0" fillId="0" borderId="0" xfId="0">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177" fontId="4" fillId="0" borderId="0" xfId="0" applyNumberFormat="1" applyFont="1" applyAlignment="1">
      <alignment horizontal="center" vertical="center"/>
    </xf>
    <xf numFmtId="0" fontId="18" fillId="0" borderId="0" xfId="0" applyFont="1">
      <alignment vertical="center"/>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0" fontId="4" fillId="0" borderId="0" xfId="0" applyFont="1">
      <alignment vertical="center"/>
    </xf>
    <xf numFmtId="179" fontId="5" fillId="0" borderId="10" xfId="0" applyNumberFormat="1" applyFont="1" applyBorder="1" applyAlignment="1">
      <alignment horizontal="right" vertical="center" wrapText="1"/>
    </xf>
    <xf numFmtId="179" fontId="5" fillId="0" borderId="11" xfId="1" applyNumberFormat="1" applyFont="1" applyBorder="1" applyAlignment="1">
      <alignment horizontal="right" vertical="center" wrapText="1"/>
    </xf>
    <xf numFmtId="179" fontId="5" fillId="0" borderId="12" xfId="1" applyNumberFormat="1" applyFont="1" applyBorder="1" applyAlignment="1">
      <alignment horizontal="right" vertical="center" wrapText="1"/>
    </xf>
    <xf numFmtId="179" fontId="5" fillId="0" borderId="14" xfId="0" applyNumberFormat="1" applyFont="1" applyBorder="1" applyAlignment="1">
      <alignment horizontal="right" vertical="center" wrapText="1"/>
    </xf>
    <xf numFmtId="179" fontId="5" fillId="0" borderId="15" xfId="1" applyNumberFormat="1" applyFont="1" applyBorder="1" applyAlignment="1">
      <alignment horizontal="right" vertical="center" wrapText="1"/>
    </xf>
    <xf numFmtId="179" fontId="5" fillId="0" borderId="16" xfId="1" applyNumberFormat="1" applyFont="1" applyBorder="1" applyAlignment="1">
      <alignment horizontal="right" vertical="center" wrapText="1"/>
    </xf>
    <xf numFmtId="179" fontId="5" fillId="0" borderId="17" xfId="0" applyNumberFormat="1" applyFont="1" applyBorder="1" applyAlignment="1">
      <alignment horizontal="right" vertical="center" wrapText="1"/>
    </xf>
    <xf numFmtId="179" fontId="5" fillId="0" borderId="18" xfId="1" applyNumberFormat="1" applyFont="1" applyBorder="1" applyAlignment="1">
      <alignment horizontal="right" vertical="center" wrapText="1"/>
    </xf>
    <xf numFmtId="179" fontId="5" fillId="0" borderId="19" xfId="1" applyNumberFormat="1" applyFont="1" applyBorder="1" applyAlignment="1">
      <alignment horizontal="right" vertical="center" wrapText="1"/>
    </xf>
    <xf numFmtId="179" fontId="5" fillId="0" borderId="20" xfId="0" applyNumberFormat="1" applyFont="1" applyBorder="1" applyAlignment="1">
      <alignment horizontal="right" vertical="center" wrapText="1"/>
    </xf>
    <xf numFmtId="179" fontId="5" fillId="0" borderId="21" xfId="1" applyNumberFormat="1" applyFont="1" applyBorder="1" applyAlignment="1">
      <alignment horizontal="right" vertical="center" wrapText="1"/>
    </xf>
    <xf numFmtId="179" fontId="5" fillId="0" borderId="22" xfId="1" applyNumberFormat="1" applyFont="1" applyBorder="1" applyAlignment="1">
      <alignment horizontal="right" vertical="center" wrapText="1"/>
    </xf>
    <xf numFmtId="179" fontId="4" fillId="0" borderId="0" xfId="0" applyNumberFormat="1" applyFont="1" applyAlignment="1">
      <alignment horizontal="right" vertical="center"/>
    </xf>
    <xf numFmtId="0" fontId="5" fillId="0" borderId="23" xfId="0" applyFont="1" applyBorder="1" applyAlignment="1">
      <alignment horizontal="center" vertical="center" wrapText="1"/>
    </xf>
    <xf numFmtId="179" fontId="5" fillId="0" borderId="24" xfId="0" applyNumberFormat="1" applyFont="1" applyBorder="1" applyAlignment="1">
      <alignment horizontal="right" vertical="center" wrapText="1"/>
    </xf>
    <xf numFmtId="179" fontId="5" fillId="0" borderId="25" xfId="1" applyNumberFormat="1" applyFont="1" applyBorder="1" applyAlignment="1">
      <alignment horizontal="right" vertical="center" wrapText="1"/>
    </xf>
    <xf numFmtId="0" fontId="5" fillId="0" borderId="0" xfId="0" applyFont="1">
      <alignment vertical="center"/>
    </xf>
    <xf numFmtId="0" fontId="19" fillId="0" borderId="0" xfId="0" applyFont="1">
      <alignment vertical="center"/>
    </xf>
    <xf numFmtId="182" fontId="13" fillId="0" borderId="15" xfId="0" applyNumberFormat="1" applyFont="1" applyBorder="1" applyAlignment="1">
      <alignment horizontal="right" vertical="center" wrapText="1"/>
    </xf>
    <xf numFmtId="183" fontId="4" fillId="0" borderId="15" xfId="0" applyNumberFormat="1" applyFont="1" applyBorder="1" applyAlignment="1">
      <alignment horizontal="center" vertical="center" wrapText="1"/>
    </xf>
    <xf numFmtId="176" fontId="4" fillId="0" borderId="15" xfId="0" applyNumberFormat="1" applyFont="1" applyBorder="1" applyAlignment="1">
      <alignment horizontal="right" vertical="center" wrapText="1"/>
    </xf>
    <xf numFmtId="0" fontId="0" fillId="0" borderId="0" xfId="0"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0" fillId="0" borderId="0" xfId="0" applyFont="1">
      <alignment vertical="center"/>
    </xf>
    <xf numFmtId="185" fontId="0" fillId="0" borderId="34" xfId="0" applyNumberFormat="1" applyBorder="1" applyAlignment="1">
      <alignment horizontal="center" vertical="center" wrapText="1"/>
    </xf>
    <xf numFmtId="185" fontId="0" fillId="0" borderId="35" xfId="0" applyNumberFormat="1" applyBorder="1" applyAlignment="1">
      <alignment horizontal="center" vertical="center"/>
    </xf>
    <xf numFmtId="185" fontId="0" fillId="0" borderId="29" xfId="0" applyNumberFormat="1" applyBorder="1" applyAlignment="1">
      <alignment horizontal="center" vertical="center"/>
    </xf>
    <xf numFmtId="0" fontId="0" fillId="0" borderId="36" xfId="0" applyBorder="1" applyAlignment="1">
      <alignment horizontal="center" vertical="center"/>
    </xf>
    <xf numFmtId="0" fontId="21" fillId="0" borderId="0" xfId="0" applyFont="1">
      <alignment vertical="center"/>
    </xf>
    <xf numFmtId="0" fontId="12" fillId="0" borderId="11" xfId="0" applyFont="1" applyBorder="1" applyAlignment="1">
      <alignment horizontal="center" vertical="center" wrapText="1"/>
    </xf>
    <xf numFmtId="20" fontId="4" fillId="0" borderId="15" xfId="0" applyNumberFormat="1" applyFont="1" applyBorder="1" applyAlignment="1" applyProtection="1">
      <alignment horizontal="right" vertical="center" wrapText="1"/>
      <protection locked="0"/>
    </xf>
    <xf numFmtId="176" fontId="4" fillId="0" borderId="15" xfId="0" applyNumberFormat="1" applyFont="1" applyBorder="1" applyAlignment="1" applyProtection="1">
      <alignment horizontal="right" vertical="center" wrapText="1"/>
      <protection locked="0"/>
    </xf>
    <xf numFmtId="176" fontId="13" fillId="0" borderId="15" xfId="0" applyNumberFormat="1" applyFont="1" applyBorder="1" applyAlignment="1">
      <alignment horizontal="right" vertical="center" wrapText="1"/>
    </xf>
    <xf numFmtId="0" fontId="22" fillId="0" borderId="0" xfId="0" applyFont="1" applyAlignment="1">
      <alignment horizontal="justify" vertical="center"/>
    </xf>
    <xf numFmtId="176" fontId="0" fillId="0" borderId="0" xfId="0" applyNumberFormat="1">
      <alignment vertical="center"/>
    </xf>
    <xf numFmtId="184" fontId="0" fillId="0" borderId="29" xfId="0" applyNumberFormat="1" applyBorder="1" applyAlignment="1">
      <alignment horizontal="center" vertical="center"/>
    </xf>
    <xf numFmtId="184" fontId="0" fillId="0" borderId="0" xfId="0" applyNumberForma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xf>
    <xf numFmtId="0" fontId="17" fillId="0" borderId="0" xfId="0" applyFont="1" applyAlignment="1">
      <alignment horizontal="center" vertical="center"/>
    </xf>
    <xf numFmtId="0" fontId="24" fillId="0" borderId="37"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wrapText="1"/>
    </xf>
    <xf numFmtId="0" fontId="0" fillId="0" borderId="0" xfId="0" applyAlignment="1">
      <alignment horizontal="left" vertical="center"/>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178" fontId="0" fillId="2" borderId="12" xfId="0" applyNumberFormat="1" applyFill="1" applyBorder="1" applyAlignment="1" applyProtection="1">
      <alignment horizontal="center" vertical="center"/>
      <protection locked="0"/>
    </xf>
    <xf numFmtId="178" fontId="0" fillId="2" borderId="11" xfId="0" applyNumberFormat="1" applyFill="1" applyBorder="1" applyAlignment="1" applyProtection="1">
      <alignment horizontal="center" vertical="center"/>
      <protection locked="0"/>
    </xf>
    <xf numFmtId="178" fontId="0" fillId="2" borderId="39"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178" fontId="0" fillId="2" borderId="19" xfId="0" applyNumberForma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8" fontId="0" fillId="2" borderId="42" xfId="0" applyNumberFormat="1" applyFill="1" applyBorder="1" applyAlignment="1" applyProtection="1">
      <alignment horizontal="center" vertical="center"/>
      <protection locked="0"/>
    </xf>
    <xf numFmtId="0" fontId="0" fillId="2" borderId="43"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44" xfId="0" applyFill="1" applyBorder="1" applyAlignment="1" applyProtection="1">
      <alignment horizontal="center" vertical="center"/>
      <protection locked="0"/>
    </xf>
    <xf numFmtId="187" fontId="0" fillId="2" borderId="35" xfId="0" applyNumberFormat="1" applyFill="1" applyBorder="1" applyAlignment="1" applyProtection="1">
      <alignment horizontal="center" vertical="center"/>
      <protection locked="0"/>
    </xf>
    <xf numFmtId="186" fontId="0" fillId="2" borderId="2" xfId="0" applyNumberFormat="1" applyFill="1" applyBorder="1" applyAlignment="1" applyProtection="1">
      <alignment horizontal="center" vertical="center"/>
      <protection locked="0"/>
    </xf>
    <xf numFmtId="186" fontId="0" fillId="2" borderId="1" xfId="0" applyNumberFormat="1" applyFill="1" applyBorder="1" applyAlignment="1" applyProtection="1">
      <alignment horizontal="center" vertical="center"/>
      <protection locked="0"/>
    </xf>
    <xf numFmtId="179" fontId="5" fillId="0" borderId="51" xfId="1" applyNumberFormat="1" applyFont="1" applyBorder="1" applyAlignment="1">
      <alignment horizontal="right" vertical="center" wrapText="1"/>
    </xf>
    <xf numFmtId="179" fontId="5" fillId="0" borderId="14" xfId="1" applyNumberFormat="1" applyFont="1" applyBorder="1" applyAlignment="1">
      <alignment horizontal="right" vertical="center" wrapText="1"/>
    </xf>
    <xf numFmtId="179" fontId="5" fillId="0" borderId="17" xfId="1" applyNumberFormat="1" applyFont="1" applyBorder="1" applyAlignment="1">
      <alignment horizontal="right" vertical="center" wrapText="1"/>
    </xf>
    <xf numFmtId="179" fontId="5" fillId="0" borderId="20" xfId="1" applyNumberFormat="1" applyFont="1" applyBorder="1" applyAlignment="1">
      <alignment horizontal="right" vertical="center" wrapText="1"/>
    </xf>
    <xf numFmtId="179" fontId="5" fillId="0" borderId="24" xfId="1" applyNumberFormat="1" applyFont="1" applyBorder="1" applyAlignment="1">
      <alignment horizontal="right" vertical="center" wrapText="1"/>
    </xf>
    <xf numFmtId="178" fontId="5" fillId="0" borderId="55" xfId="0" applyNumberFormat="1" applyFont="1" applyBorder="1" applyAlignment="1">
      <alignment horizontal="center" vertical="center" wrapText="1"/>
    </xf>
    <xf numFmtId="179" fontId="5" fillId="0" borderId="31" xfId="0" applyNumberFormat="1" applyFont="1" applyBorder="1" applyAlignment="1">
      <alignment horizontal="right" vertical="center" wrapText="1"/>
    </xf>
    <xf numFmtId="179" fontId="5" fillId="0" borderId="32" xfId="0" applyNumberFormat="1" applyFont="1" applyBorder="1" applyAlignment="1">
      <alignment horizontal="right" vertical="center" wrapText="1"/>
    </xf>
    <xf numFmtId="179" fontId="5" fillId="0" borderId="33" xfId="0" applyNumberFormat="1" applyFont="1" applyBorder="1" applyAlignment="1">
      <alignment horizontal="right" vertical="center" wrapText="1"/>
    </xf>
    <xf numFmtId="179" fontId="5" fillId="0" borderId="56" xfId="0" applyNumberFormat="1" applyFont="1" applyBorder="1" applyAlignment="1">
      <alignment horizontal="right" vertical="center" wrapText="1"/>
    </xf>
    <xf numFmtId="179" fontId="5" fillId="0" borderId="58" xfId="0" applyNumberFormat="1" applyFont="1" applyBorder="1" applyAlignment="1">
      <alignment horizontal="right" vertical="center" wrapText="1"/>
    </xf>
    <xf numFmtId="0" fontId="0" fillId="0" borderId="11" xfId="0" applyBorder="1">
      <alignment vertical="center"/>
    </xf>
    <xf numFmtId="179" fontId="5" fillId="0" borderId="38" xfId="0" applyNumberFormat="1" applyFont="1" applyBorder="1" applyAlignment="1">
      <alignment horizontal="right" vertical="center" wrapText="1"/>
    </xf>
    <xf numFmtId="0" fontId="0" fillId="0" borderId="39" xfId="0" applyBorder="1">
      <alignment vertical="center"/>
    </xf>
    <xf numFmtId="179" fontId="5" fillId="0" borderId="26" xfId="0" applyNumberFormat="1" applyFont="1" applyBorder="1" applyAlignment="1">
      <alignment horizontal="right" vertical="center" wrapText="1"/>
    </xf>
    <xf numFmtId="0" fontId="0" fillId="0" borderId="40" xfId="0" applyBorder="1">
      <alignment vertical="center"/>
    </xf>
    <xf numFmtId="0" fontId="0" fillId="0" borderId="7" xfId="0" applyBorder="1">
      <alignment vertical="center"/>
    </xf>
    <xf numFmtId="179" fontId="5" fillId="0" borderId="60" xfId="1" applyNumberFormat="1" applyFont="1" applyBorder="1" applyAlignment="1">
      <alignment horizontal="right" vertical="center" wrapText="1"/>
    </xf>
    <xf numFmtId="0" fontId="0" fillId="0" borderId="61" xfId="0" applyBorder="1">
      <alignment vertical="center"/>
    </xf>
    <xf numFmtId="0" fontId="0" fillId="0" borderId="59" xfId="0" applyBorder="1">
      <alignment vertical="center"/>
    </xf>
    <xf numFmtId="179" fontId="5" fillId="0" borderId="62" xfId="0" applyNumberFormat="1" applyFont="1" applyBorder="1" applyAlignment="1">
      <alignment horizontal="right" vertical="center" wrapText="1"/>
    </xf>
    <xf numFmtId="0" fontId="0" fillId="0" borderId="21" xfId="0" applyBorder="1">
      <alignment vertical="center"/>
    </xf>
    <xf numFmtId="0" fontId="0" fillId="0" borderId="57" xfId="0" applyBorder="1">
      <alignment vertical="center"/>
    </xf>
    <xf numFmtId="179" fontId="0" fillId="0" borderId="11" xfId="0" applyNumberFormat="1" applyBorder="1">
      <alignment vertical="center"/>
    </xf>
    <xf numFmtId="0" fontId="4" fillId="0" borderId="0" xfId="0" applyFont="1" applyAlignment="1" applyProtection="1">
      <alignment horizontal="right" vertical="center"/>
      <protection locked="0"/>
    </xf>
    <xf numFmtId="0" fontId="18" fillId="0" borderId="45" xfId="0" applyFont="1" applyBorder="1" applyAlignment="1">
      <alignment horizontal="left" vertical="center"/>
    </xf>
    <xf numFmtId="0" fontId="18" fillId="0" borderId="0" xfId="0" applyFont="1" applyAlignment="1">
      <alignment horizontal="left" vertical="center"/>
    </xf>
    <xf numFmtId="0" fontId="25" fillId="0" borderId="0" xfId="0" applyFont="1" applyAlignment="1">
      <alignment horizontal="justify" vertical="center" wrapText="1"/>
    </xf>
    <xf numFmtId="0" fontId="0" fillId="2" borderId="7" xfId="0" applyFill="1" applyBorder="1">
      <alignment vertical="center"/>
    </xf>
    <xf numFmtId="0" fontId="0" fillId="2" borderId="11" xfId="0" applyFill="1" applyBorder="1" applyProtection="1">
      <alignment vertical="center"/>
      <protection locked="0"/>
    </xf>
    <xf numFmtId="0" fontId="0" fillId="2" borderId="15" xfId="0" applyFill="1" applyBorder="1" applyProtection="1">
      <alignment vertical="center"/>
      <protection locked="0"/>
    </xf>
    <xf numFmtId="0" fontId="0" fillId="2" borderId="21" xfId="0" applyFill="1" applyBorder="1" applyProtection="1">
      <alignment vertical="center"/>
      <protection locked="0"/>
    </xf>
    <xf numFmtId="0" fontId="0" fillId="2" borderId="61" xfId="0" applyFill="1" applyBorder="1" applyProtection="1">
      <alignment vertical="center"/>
      <protection locked="0"/>
    </xf>
    <xf numFmtId="0" fontId="0" fillId="2" borderId="7" xfId="0" applyFill="1" applyBorder="1" applyProtection="1">
      <alignment vertical="center"/>
      <protection locked="0"/>
    </xf>
    <xf numFmtId="0" fontId="29" fillId="0" borderId="27" xfId="0" applyFont="1" applyBorder="1" applyAlignment="1">
      <alignment vertical="center" wrapText="1"/>
    </xf>
    <xf numFmtId="0" fontId="23" fillId="0" borderId="7" xfId="0" applyFont="1" applyBorder="1" applyAlignment="1">
      <alignment vertical="center" wrapText="1"/>
    </xf>
    <xf numFmtId="179" fontId="0" fillId="0" borderId="15" xfId="0" applyNumberFormat="1" applyBorder="1">
      <alignment vertical="center"/>
    </xf>
    <xf numFmtId="179" fontId="0" fillId="0" borderId="21" xfId="0" applyNumberFormat="1" applyBorder="1">
      <alignment vertical="center"/>
    </xf>
    <xf numFmtId="179" fontId="0" fillId="0" borderId="61" xfId="0" applyNumberFormat="1" applyBorder="1">
      <alignment vertical="center"/>
    </xf>
    <xf numFmtId="180" fontId="4" fillId="0" borderId="0" xfId="2" applyNumberFormat="1" applyFont="1" applyBorder="1" applyAlignment="1">
      <alignment horizontal="right" vertical="center"/>
    </xf>
    <xf numFmtId="0" fontId="5" fillId="0" borderId="5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178" fontId="5" fillId="0" borderId="54" xfId="0" applyNumberFormat="1" applyFont="1" applyBorder="1" applyAlignment="1">
      <alignment horizontal="center" vertical="center" wrapText="1"/>
    </xf>
    <xf numFmtId="178" fontId="5" fillId="0" borderId="46" xfId="0" applyNumberFormat="1"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181" fontId="4" fillId="0" borderId="49" xfId="0" applyNumberFormat="1" applyFont="1" applyBorder="1" applyAlignment="1">
      <alignment horizontal="center"/>
    </xf>
    <xf numFmtId="0" fontId="4" fillId="0" borderId="49" xfId="0" applyFont="1" applyBorder="1" applyAlignment="1">
      <alignment horizontal="center"/>
    </xf>
    <xf numFmtId="0" fontId="1" fillId="0" borderId="0" xfId="0" applyFont="1" applyAlignment="1">
      <alignment horizontal="right" vertical="center"/>
    </xf>
    <xf numFmtId="0" fontId="1" fillId="0" borderId="50" xfId="0" applyFont="1" applyBorder="1" applyAlignment="1">
      <alignment horizontal="center" vertical="center"/>
    </xf>
    <xf numFmtId="0" fontId="5" fillId="0" borderId="9" xfId="0" applyFont="1" applyBorder="1">
      <alignment vertical="center"/>
    </xf>
    <xf numFmtId="0" fontId="1" fillId="0" borderId="9" xfId="0" applyFont="1" applyBorder="1">
      <alignment vertical="center"/>
    </xf>
    <xf numFmtId="20" fontId="4" fillId="0" borderId="14" xfId="0" applyNumberFormat="1" applyFont="1" applyBorder="1" applyAlignment="1" applyProtection="1">
      <alignment horizontal="right" vertical="center" wrapText="1"/>
      <protection locked="0"/>
    </xf>
    <xf numFmtId="20" fontId="4" fillId="0" borderId="16" xfId="0" applyNumberFormat="1" applyFont="1" applyBorder="1" applyAlignment="1" applyProtection="1">
      <alignment horizontal="right" vertical="center" wrapText="1"/>
      <protection locked="0"/>
    </xf>
    <xf numFmtId="0" fontId="4" fillId="0" borderId="14"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4" xfId="0" applyFont="1" applyBorder="1" applyAlignment="1">
      <alignment horizontal="center" vertical="top" wrapText="1"/>
    </xf>
    <xf numFmtId="0" fontId="12" fillId="0" borderId="13" xfId="0" applyFont="1" applyBorder="1" applyAlignment="1">
      <alignment horizontal="center" vertical="top" wrapText="1"/>
    </xf>
    <xf numFmtId="0" fontId="12" fillId="0" borderId="16" xfId="0" applyFont="1" applyBorder="1" applyAlignment="1">
      <alignment horizontal="center" vertical="top" wrapText="1"/>
    </xf>
    <xf numFmtId="176" fontId="12" fillId="0" borderId="18" xfId="0" applyNumberFormat="1" applyFont="1" applyBorder="1" applyAlignment="1">
      <alignment vertical="center" wrapText="1"/>
    </xf>
    <xf numFmtId="176" fontId="12" fillId="0" borderId="11" xfId="0" applyNumberFormat="1" applyFont="1" applyBorder="1" applyAlignment="1">
      <alignment vertical="center" wrapText="1"/>
    </xf>
    <xf numFmtId="0" fontId="12" fillId="0" borderId="18" xfId="0" applyFont="1" applyBorder="1" applyAlignment="1">
      <alignment vertical="center" wrapText="1"/>
    </xf>
    <xf numFmtId="0" fontId="12" fillId="0" borderId="11" xfId="0" applyFont="1" applyBorder="1" applyAlignment="1">
      <alignment vertical="center" wrapText="1"/>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distributed" vertical="center" wrapText="1" justifyLastLine="1"/>
    </xf>
    <xf numFmtId="0" fontId="12" fillId="0" borderId="13" xfId="0" applyFont="1" applyBorder="1" applyAlignment="1">
      <alignment horizontal="distributed" vertical="center" wrapText="1" justifyLastLine="1"/>
    </xf>
    <xf numFmtId="0" fontId="12" fillId="0" borderId="16" xfId="0" applyFont="1" applyBorder="1" applyAlignment="1">
      <alignment horizontal="distributed" vertical="center" wrapText="1" justifyLastLine="1"/>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cellXfs>
  <cellStyles count="3">
    <cellStyle name="桁区切り" xfId="1" builtinId="6"/>
    <cellStyle name="通貨" xfId="2" builtinId="7"/>
    <cellStyle name="標準" xfId="0" builtinId="0"/>
  </cellStyles>
  <dxfs count="312">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6</xdr:row>
      <xdr:rowOff>228600</xdr:rowOff>
    </xdr:from>
    <xdr:to>
      <xdr:col>3</xdr:col>
      <xdr:colOff>923926</xdr:colOff>
      <xdr:row>8</xdr:row>
      <xdr:rowOff>180975</xdr:rowOff>
    </xdr:to>
    <xdr:sp macro="" textlink="">
      <xdr:nvSpPr>
        <xdr:cNvPr id="2" name="テキスト ボックス 1">
          <a:extLst>
            <a:ext uri="{FF2B5EF4-FFF2-40B4-BE49-F238E27FC236}">
              <a16:creationId xmlns:a16="http://schemas.microsoft.com/office/drawing/2014/main" id="{93B0021D-5930-44A9-B8C1-7F948A4FF45E}"/>
            </a:ext>
          </a:extLst>
        </xdr:cNvPr>
        <xdr:cNvSpPr txBox="1"/>
      </xdr:nvSpPr>
      <xdr:spPr>
        <a:xfrm>
          <a:off x="1019175" y="1771650"/>
          <a:ext cx="2085976" cy="466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①　所属・名前を入力</a:t>
          </a:r>
          <a:b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（１０人まで入力できます）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457199</xdr:colOff>
      <xdr:row>6</xdr:row>
      <xdr:rowOff>209550</xdr:rowOff>
    </xdr:from>
    <xdr:to>
      <xdr:col>7</xdr:col>
      <xdr:colOff>47624</xdr:colOff>
      <xdr:row>8</xdr:row>
      <xdr:rowOff>200025</xdr:rowOff>
    </xdr:to>
    <xdr:sp macro="" textlink="">
      <xdr:nvSpPr>
        <xdr:cNvPr id="3" name="テキスト ボックス 2">
          <a:extLst>
            <a:ext uri="{FF2B5EF4-FFF2-40B4-BE49-F238E27FC236}">
              <a16:creationId xmlns:a16="http://schemas.microsoft.com/office/drawing/2014/main" id="{8D403401-8589-4FB7-8B3B-FD82F8AD019D}"/>
            </a:ext>
          </a:extLst>
        </xdr:cNvPr>
        <xdr:cNvSpPr txBox="1"/>
      </xdr:nvSpPr>
      <xdr:spPr>
        <a:xfrm>
          <a:off x="3819524" y="1752600"/>
          <a:ext cx="2162175"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②　作業した月を入力</a:t>
          </a:r>
        </a:p>
      </xdr:txBody>
    </xdr:sp>
    <xdr:clientData/>
  </xdr:twoCellAnchor>
  <xdr:twoCellAnchor>
    <xdr:from>
      <xdr:col>4</xdr:col>
      <xdr:colOff>295275</xdr:colOff>
      <xdr:row>19</xdr:row>
      <xdr:rowOff>114300</xdr:rowOff>
    </xdr:from>
    <xdr:to>
      <xdr:col>7</xdr:col>
      <xdr:colOff>28575</xdr:colOff>
      <xdr:row>21</xdr:row>
      <xdr:rowOff>66675</xdr:rowOff>
    </xdr:to>
    <xdr:sp macro="" textlink="">
      <xdr:nvSpPr>
        <xdr:cNvPr id="5" name="テキスト ボックス 4">
          <a:extLst>
            <a:ext uri="{FF2B5EF4-FFF2-40B4-BE49-F238E27FC236}">
              <a16:creationId xmlns:a16="http://schemas.microsoft.com/office/drawing/2014/main" id="{408B13D0-2C50-42E8-87CF-86BF1E318336}"/>
            </a:ext>
          </a:extLst>
        </xdr:cNvPr>
        <xdr:cNvSpPr txBox="1"/>
      </xdr:nvSpPr>
      <xdr:spPr>
        <a:xfrm>
          <a:off x="3657600" y="5000625"/>
          <a:ext cx="2305050" cy="466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③　会社の固定休日に〇を入力</a:t>
          </a:r>
        </a:p>
      </xdr:txBody>
    </xdr:sp>
    <xdr:clientData/>
  </xdr:twoCellAnchor>
  <xdr:twoCellAnchor>
    <xdr:from>
      <xdr:col>3</xdr:col>
      <xdr:colOff>333375</xdr:colOff>
      <xdr:row>27</xdr:row>
      <xdr:rowOff>190500</xdr:rowOff>
    </xdr:from>
    <xdr:to>
      <xdr:col>5</xdr:col>
      <xdr:colOff>590550</xdr:colOff>
      <xdr:row>29</xdr:row>
      <xdr:rowOff>114300</xdr:rowOff>
    </xdr:to>
    <xdr:sp macro="" textlink="">
      <xdr:nvSpPr>
        <xdr:cNvPr id="6" name="テキスト ボックス 5">
          <a:extLst>
            <a:ext uri="{FF2B5EF4-FFF2-40B4-BE49-F238E27FC236}">
              <a16:creationId xmlns:a16="http://schemas.microsoft.com/office/drawing/2014/main" id="{33775581-592F-4057-990D-AA46318B9513}"/>
            </a:ext>
          </a:extLst>
        </xdr:cNvPr>
        <xdr:cNvSpPr txBox="1"/>
      </xdr:nvSpPr>
      <xdr:spPr>
        <a:xfrm>
          <a:off x="2514600" y="7134225"/>
          <a:ext cx="2295525" cy="438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④　指定曜日以外を日付で入力</a:t>
          </a:r>
        </a:p>
      </xdr:txBody>
    </xdr:sp>
    <xdr:clientData/>
  </xdr:twoCellAnchor>
  <xdr:twoCellAnchor>
    <xdr:from>
      <xdr:col>3</xdr:col>
      <xdr:colOff>333375</xdr:colOff>
      <xdr:row>30</xdr:row>
      <xdr:rowOff>28575</xdr:rowOff>
    </xdr:from>
    <xdr:to>
      <xdr:col>7</xdr:col>
      <xdr:colOff>809625</xdr:colOff>
      <xdr:row>32</xdr:row>
      <xdr:rowOff>28575</xdr:rowOff>
    </xdr:to>
    <xdr:sp macro="" textlink="">
      <xdr:nvSpPr>
        <xdr:cNvPr id="8" name="テキスト ボックス 7">
          <a:extLst>
            <a:ext uri="{FF2B5EF4-FFF2-40B4-BE49-F238E27FC236}">
              <a16:creationId xmlns:a16="http://schemas.microsoft.com/office/drawing/2014/main" id="{1093792C-2338-4C9C-98EA-AD4E5EF1E386}"/>
            </a:ext>
          </a:extLst>
        </xdr:cNvPr>
        <xdr:cNvSpPr txBox="1"/>
      </xdr:nvSpPr>
      <xdr:spPr>
        <a:xfrm>
          <a:off x="2514600" y="7743825"/>
          <a:ext cx="4229100" cy="5143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⑤「日報」のシートに進みます。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従事した日と時間、作業内容を記入します。</a:t>
          </a:r>
        </a:p>
      </xdr:txBody>
    </xdr:sp>
    <xdr:clientData/>
  </xdr:twoCellAnchor>
  <xdr:twoCellAnchor>
    <xdr:from>
      <xdr:col>9</xdr:col>
      <xdr:colOff>504825</xdr:colOff>
      <xdr:row>19</xdr:row>
      <xdr:rowOff>38099</xdr:rowOff>
    </xdr:from>
    <xdr:to>
      <xdr:col>15</xdr:col>
      <xdr:colOff>447675</xdr:colOff>
      <xdr:row>31</xdr:row>
      <xdr:rowOff>9525</xdr:rowOff>
    </xdr:to>
    <xdr:sp macro="" textlink="">
      <xdr:nvSpPr>
        <xdr:cNvPr id="9" name="テキスト ボックス 8">
          <a:extLst>
            <a:ext uri="{FF2B5EF4-FFF2-40B4-BE49-F238E27FC236}">
              <a16:creationId xmlns:a16="http://schemas.microsoft.com/office/drawing/2014/main" id="{D868584A-BBA1-4F36-8F16-F6E8480DC88F}"/>
            </a:ext>
          </a:extLst>
        </xdr:cNvPr>
        <xdr:cNvSpPr txBox="1"/>
      </xdr:nvSpPr>
      <xdr:spPr>
        <a:xfrm>
          <a:off x="8153400" y="4924424"/>
          <a:ext cx="5086350" cy="30575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日報　入力手順</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①「データシート」の所属・名前を入力</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②作業した月を入力</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③会社の固定休日の曜日に〇を入力</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④指定曜日以外の休日を入力</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⑤「日報」に従事した日と時間、作業内容を記入</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⑥「労務費積算書」に等級単価を入力</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⑦「労務費積算書」「日報」を印刷、押印しご提出ください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13</xdr:col>
      <xdr:colOff>222250</xdr:colOff>
      <xdr:row>0</xdr:row>
      <xdr:rowOff>222250</xdr:rowOff>
    </xdr:from>
    <xdr:to>
      <xdr:col>15</xdr:col>
      <xdr:colOff>603250</xdr:colOff>
      <xdr:row>2</xdr:row>
      <xdr:rowOff>127000</xdr:rowOff>
    </xdr:to>
    <xdr:sp macro="" textlink="">
      <xdr:nvSpPr>
        <xdr:cNvPr id="4" name="テキスト ボックス 3">
          <a:extLst>
            <a:ext uri="{FF2B5EF4-FFF2-40B4-BE49-F238E27FC236}">
              <a16:creationId xmlns:a16="http://schemas.microsoft.com/office/drawing/2014/main" id="{BEC4E339-3A8A-0ACE-B73F-A66C897D3F99}"/>
            </a:ext>
          </a:extLst>
        </xdr:cNvPr>
        <xdr:cNvSpPr txBox="1"/>
      </xdr:nvSpPr>
      <xdr:spPr>
        <a:xfrm>
          <a:off x="11287125" y="222250"/>
          <a:ext cx="2095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労務費日報　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69454</xdr:colOff>
      <xdr:row>17</xdr:row>
      <xdr:rowOff>112530</xdr:rowOff>
    </xdr:from>
    <xdr:to>
      <xdr:col>21</xdr:col>
      <xdr:colOff>744141</xdr:colOff>
      <xdr:row>20</xdr:row>
      <xdr:rowOff>19845</xdr:rowOff>
    </xdr:to>
    <xdr:sp macro="" textlink="">
      <xdr:nvSpPr>
        <xdr:cNvPr id="2" name="テキスト ボックス 1">
          <a:extLst>
            <a:ext uri="{FF2B5EF4-FFF2-40B4-BE49-F238E27FC236}">
              <a16:creationId xmlns:a16="http://schemas.microsoft.com/office/drawing/2014/main" id="{4C052F4F-AB74-4AFA-A3FD-A2EBF1FE2C5B}"/>
            </a:ext>
          </a:extLst>
        </xdr:cNvPr>
        <xdr:cNvSpPr txBox="1"/>
      </xdr:nvSpPr>
      <xdr:spPr>
        <a:xfrm>
          <a:off x="7094142" y="6551827"/>
          <a:ext cx="4722812" cy="61176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⑥　等級単価を入力します。労務費の合計金額が自動で入ります。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⑦　労務費積算書を印刷します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7</xdr:row>
      <xdr:rowOff>1</xdr:rowOff>
    </xdr:from>
    <xdr:to>
      <xdr:col>17</xdr:col>
      <xdr:colOff>619125</xdr:colOff>
      <xdr:row>11</xdr:row>
      <xdr:rowOff>266701</xdr:rowOff>
    </xdr:to>
    <xdr:sp macro="" textlink="">
      <xdr:nvSpPr>
        <xdr:cNvPr id="2" name="四角形吹き出し 1">
          <a:extLst>
            <a:ext uri="{FF2B5EF4-FFF2-40B4-BE49-F238E27FC236}">
              <a16:creationId xmlns:a16="http://schemas.microsoft.com/office/drawing/2014/main" id="{1509FF86-945F-4487-B38A-3A75F54CABCE}"/>
            </a:ext>
          </a:extLst>
        </xdr:cNvPr>
        <xdr:cNvSpPr/>
      </xdr:nvSpPr>
      <xdr:spPr>
        <a:xfrm>
          <a:off x="6924675" y="1504951"/>
          <a:ext cx="5419725" cy="1371600"/>
        </a:xfrm>
        <a:prstGeom prst="wedgeRectCallout">
          <a:avLst>
            <a:gd name="adj1" fmla="val -49507"/>
            <a:gd name="adj2" fmla="val -620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〇１５分単位で記載すること。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〇当該研究に要した時間のみ計上。当該研究以外の時間は（別な業務を行った時間、休憩時間、残業時間）除外する時間数に計上します。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〇残業時間は計上されないので、終了時刻は就業規則で定める終了時刻としてください。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endParaRPr>
        </a:p>
      </xdr:txBody>
    </xdr:sp>
    <xdr:clientData/>
  </xdr:twoCellAnchor>
  <xdr:twoCellAnchor>
    <xdr:from>
      <xdr:col>10</xdr:col>
      <xdr:colOff>38100</xdr:colOff>
      <xdr:row>12</xdr:row>
      <xdr:rowOff>247649</xdr:rowOff>
    </xdr:from>
    <xdr:to>
      <xdr:col>17</xdr:col>
      <xdr:colOff>600075</xdr:colOff>
      <xdr:row>25</xdr:row>
      <xdr:rowOff>19050</xdr:rowOff>
    </xdr:to>
    <xdr:sp macro="" textlink="">
      <xdr:nvSpPr>
        <xdr:cNvPr id="3" name="四角形吹き出し 2">
          <a:extLst>
            <a:ext uri="{FF2B5EF4-FFF2-40B4-BE49-F238E27FC236}">
              <a16:creationId xmlns:a16="http://schemas.microsoft.com/office/drawing/2014/main" id="{A6D02661-8952-487B-B167-C340E4A22EC1}"/>
            </a:ext>
          </a:extLst>
        </xdr:cNvPr>
        <xdr:cNvSpPr/>
      </xdr:nvSpPr>
      <xdr:spPr>
        <a:xfrm>
          <a:off x="6962775" y="3133724"/>
          <a:ext cx="5362575" cy="3362326"/>
        </a:xfrm>
        <a:prstGeom prst="wedgeRectCallout">
          <a:avLst>
            <a:gd name="adj1" fmla="val -17740"/>
            <a:gd name="adj2" fmla="val -450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〇労務費に関しては、別紙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中小企業庁「戦略的基盤技術高度化支援事業における人件費の計算に係る実施細則（健保等級ルール）」（改定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R2.3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）の等級単価表を参照し、計算します。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〇労務費の計上は就業規則等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にて定める勤務時間内とします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残業時間・休憩時間の計上は認めない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〇賃金台帳、出勤簿</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タイムカード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など、賃金を支払っている証明及び労務に従事していることを示す書類及び就業規則等のコピーを添付します。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就業規則等・・・就業規則または雇用契約書など対象者の労働条件を定めた書類</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〇労務費における「１／４以内」とは室蘭工業大学との共同研究に対する加算を除いた額のうちの労務費を含めた全体補助額の１／４以内とする。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開発の芽：上限額　１年目</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万円、２年目</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万円　製品・技術事業化：上限額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9524</xdr:colOff>
      <xdr:row>27</xdr:row>
      <xdr:rowOff>38099</xdr:rowOff>
    </xdr:from>
    <xdr:to>
      <xdr:col>17</xdr:col>
      <xdr:colOff>619125</xdr:colOff>
      <xdr:row>29</xdr:row>
      <xdr:rowOff>104774</xdr:rowOff>
    </xdr:to>
    <xdr:sp macro="" textlink="">
      <xdr:nvSpPr>
        <xdr:cNvPr id="4" name="四角形吹き出し 3">
          <a:extLst>
            <a:ext uri="{FF2B5EF4-FFF2-40B4-BE49-F238E27FC236}">
              <a16:creationId xmlns:a16="http://schemas.microsoft.com/office/drawing/2014/main" id="{C4FA593C-D517-4060-9A10-0E8BDFD09EE4}"/>
            </a:ext>
          </a:extLst>
        </xdr:cNvPr>
        <xdr:cNvSpPr/>
      </xdr:nvSpPr>
      <xdr:spPr>
        <a:xfrm>
          <a:off x="6934199" y="7067549"/>
          <a:ext cx="5410201" cy="619125"/>
        </a:xfrm>
        <a:prstGeom prst="wedgeRectCallout">
          <a:avLst>
            <a:gd name="adj1" fmla="val -49699"/>
            <a:gd name="adj2" fmla="val -698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〇研究内容を明らかにし、具体的な研究内容、作業内容を簡単に記載してください。</a:t>
          </a:r>
        </a:p>
      </xdr:txBody>
    </xdr:sp>
    <xdr:clientData/>
  </xdr:twoCellAnchor>
  <xdr:twoCellAnchor>
    <xdr:from>
      <xdr:col>10</xdr:col>
      <xdr:colOff>0</xdr:colOff>
      <xdr:row>32</xdr:row>
      <xdr:rowOff>28575</xdr:rowOff>
    </xdr:from>
    <xdr:to>
      <xdr:col>16</xdr:col>
      <xdr:colOff>114300</xdr:colOff>
      <xdr:row>33</xdr:row>
      <xdr:rowOff>266700</xdr:rowOff>
    </xdr:to>
    <xdr:sp macro="" textlink="">
      <xdr:nvSpPr>
        <xdr:cNvPr id="9" name="テキスト ボックス 8">
          <a:extLst>
            <a:ext uri="{FF2B5EF4-FFF2-40B4-BE49-F238E27FC236}">
              <a16:creationId xmlns:a16="http://schemas.microsoft.com/office/drawing/2014/main" id="{CBF104D5-5FBA-4153-8AFE-11FF6CD9C690}"/>
            </a:ext>
          </a:extLst>
        </xdr:cNvPr>
        <xdr:cNvSpPr txBox="1"/>
      </xdr:nvSpPr>
      <xdr:spPr>
        <a:xfrm>
          <a:off x="6924675" y="8439150"/>
          <a:ext cx="4229100" cy="5143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⑤　日報に従事した日と時間、作業内容を記入します。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　⑥労務費積算書に進みます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2"/>
  <sheetViews>
    <sheetView tabSelected="1" view="pageBreakPreview" topLeftCell="A2" zoomScaleNormal="100" zoomScaleSheetLayoutView="100" workbookViewId="0">
      <selection activeCell="D3" sqref="D3"/>
    </sheetView>
  </sheetViews>
  <sheetFormatPr defaultRowHeight="20.25" customHeight="1" x14ac:dyDescent="0.15"/>
  <cols>
    <col min="1" max="1" width="2.375" style="36" customWidth="1"/>
    <col min="2" max="2" width="9" style="36" bestFit="1" customWidth="1"/>
    <col min="3" max="3" width="17.25" style="36" customWidth="1"/>
    <col min="4" max="4" width="15.5" style="36" customWidth="1"/>
    <col min="5" max="16" width="11.25" style="36" customWidth="1"/>
    <col min="17" max="16384" width="9" style="36"/>
  </cols>
  <sheetData>
    <row r="1" spans="2:16" ht="20.25" customHeight="1" thickBot="1" x14ac:dyDescent="0.2"/>
    <row r="2" spans="2:16" ht="20.25" customHeight="1" thickBot="1" x14ac:dyDescent="0.2">
      <c r="C2" s="62" t="s">
        <v>16</v>
      </c>
      <c r="D2" s="79">
        <v>2024</v>
      </c>
      <c r="E2" s="52">
        <f>IF($D$2="","",DATE($D$2,1,1))</f>
        <v>45292</v>
      </c>
      <c r="F2" s="53"/>
    </row>
    <row r="3" spans="2:16" ht="20.25" customHeight="1" thickBot="1" x14ac:dyDescent="0.2"/>
    <row r="4" spans="2:16" ht="20.25" customHeight="1" thickBot="1" x14ac:dyDescent="0.2">
      <c r="B4" s="39" t="s">
        <v>19</v>
      </c>
      <c r="C4" s="37" t="s">
        <v>17</v>
      </c>
      <c r="D4" s="38" t="s">
        <v>18</v>
      </c>
      <c r="E4" s="41">
        <v>1</v>
      </c>
      <c r="F4" s="42">
        <v>2</v>
      </c>
      <c r="G4" s="42">
        <v>3</v>
      </c>
      <c r="H4" s="42">
        <v>4</v>
      </c>
      <c r="I4" s="42">
        <v>5</v>
      </c>
      <c r="J4" s="42">
        <v>6</v>
      </c>
      <c r="K4" s="42">
        <v>7</v>
      </c>
      <c r="L4" s="42">
        <v>8</v>
      </c>
      <c r="M4" s="42">
        <v>9</v>
      </c>
      <c r="N4" s="42">
        <v>10</v>
      </c>
      <c r="O4" s="42">
        <v>11</v>
      </c>
      <c r="P4" s="43">
        <v>12</v>
      </c>
    </row>
    <row r="5" spans="2:16" ht="20.25" customHeight="1" x14ac:dyDescent="0.15">
      <c r="B5" s="54">
        <v>1</v>
      </c>
      <c r="C5" s="64"/>
      <c r="D5" s="65"/>
      <c r="E5" s="66"/>
      <c r="F5" s="67"/>
      <c r="G5" s="67"/>
      <c r="H5" s="67"/>
      <c r="I5" s="67"/>
      <c r="J5" s="67"/>
      <c r="K5" s="67"/>
      <c r="L5" s="67"/>
      <c r="M5" s="67"/>
      <c r="N5" s="67"/>
      <c r="O5" s="67"/>
      <c r="P5" s="68"/>
    </row>
    <row r="6" spans="2:16" ht="20.25" customHeight="1" x14ac:dyDescent="0.15">
      <c r="B6" s="55">
        <v>2</v>
      </c>
      <c r="C6" s="69"/>
      <c r="D6" s="70"/>
      <c r="E6" s="66"/>
      <c r="F6" s="67"/>
      <c r="G6" s="67"/>
      <c r="H6" s="67"/>
      <c r="I6" s="67"/>
      <c r="J6" s="67"/>
      <c r="K6" s="67"/>
      <c r="L6" s="67"/>
      <c r="M6" s="67"/>
      <c r="N6" s="67"/>
      <c r="O6" s="67"/>
      <c r="P6" s="68"/>
    </row>
    <row r="7" spans="2:16" ht="20.25" customHeight="1" x14ac:dyDescent="0.15">
      <c r="B7" s="55">
        <v>3</v>
      </c>
      <c r="C7" s="69"/>
      <c r="D7" s="70"/>
      <c r="E7" s="66"/>
      <c r="F7" s="67"/>
      <c r="G7" s="67"/>
      <c r="H7" s="67"/>
      <c r="I7" s="67"/>
      <c r="J7" s="67"/>
      <c r="K7" s="67"/>
      <c r="L7" s="67"/>
      <c r="M7" s="67"/>
      <c r="N7" s="67"/>
      <c r="O7" s="67"/>
      <c r="P7" s="68"/>
    </row>
    <row r="8" spans="2:16" ht="20.25" customHeight="1" x14ac:dyDescent="0.15">
      <c r="B8" s="55">
        <v>4</v>
      </c>
      <c r="C8" s="69"/>
      <c r="D8" s="70"/>
      <c r="E8" s="66"/>
      <c r="F8" s="67"/>
      <c r="G8" s="67"/>
      <c r="H8" s="67"/>
      <c r="I8" s="67"/>
      <c r="J8" s="67"/>
      <c r="K8" s="67"/>
      <c r="L8" s="67"/>
      <c r="M8" s="67"/>
      <c r="N8" s="67"/>
      <c r="O8" s="67"/>
      <c r="P8" s="68"/>
    </row>
    <row r="9" spans="2:16" ht="20.25" customHeight="1" x14ac:dyDescent="0.15">
      <c r="B9" s="55">
        <v>5</v>
      </c>
      <c r="C9" s="69"/>
      <c r="D9" s="70"/>
      <c r="E9" s="66"/>
      <c r="F9" s="67"/>
      <c r="G9" s="67"/>
      <c r="H9" s="67"/>
      <c r="I9" s="67"/>
      <c r="J9" s="67"/>
      <c r="K9" s="67"/>
      <c r="L9" s="67"/>
      <c r="M9" s="67"/>
      <c r="N9" s="67"/>
      <c r="O9" s="67"/>
      <c r="P9" s="68"/>
    </row>
    <row r="10" spans="2:16" ht="20.25" customHeight="1" x14ac:dyDescent="0.15">
      <c r="B10" s="55">
        <v>6</v>
      </c>
      <c r="C10" s="69"/>
      <c r="D10" s="70"/>
      <c r="E10" s="66"/>
      <c r="F10" s="67"/>
      <c r="G10" s="67"/>
      <c r="H10" s="67"/>
      <c r="I10" s="67"/>
      <c r="J10" s="67"/>
      <c r="K10" s="67"/>
      <c r="L10" s="67"/>
      <c r="M10" s="67"/>
      <c r="N10" s="67"/>
      <c r="O10" s="67"/>
      <c r="P10" s="68"/>
    </row>
    <row r="11" spans="2:16" ht="20.25" customHeight="1" x14ac:dyDescent="0.15">
      <c r="B11" s="55">
        <v>7</v>
      </c>
      <c r="C11" s="69"/>
      <c r="D11" s="70"/>
      <c r="E11" s="66"/>
      <c r="F11" s="67"/>
      <c r="G11" s="67"/>
      <c r="H11" s="67"/>
      <c r="I11" s="67"/>
      <c r="J11" s="67"/>
      <c r="K11" s="67"/>
      <c r="L11" s="67"/>
      <c r="M11" s="67"/>
      <c r="N11" s="67"/>
      <c r="O11" s="67"/>
      <c r="P11" s="68"/>
    </row>
    <row r="12" spans="2:16" ht="20.25" customHeight="1" x14ac:dyDescent="0.15">
      <c r="B12" s="55">
        <v>8</v>
      </c>
      <c r="C12" s="69"/>
      <c r="D12" s="70"/>
      <c r="E12" s="66"/>
      <c r="F12" s="67"/>
      <c r="G12" s="67"/>
      <c r="H12" s="67"/>
      <c r="I12" s="67"/>
      <c r="J12" s="67"/>
      <c r="K12" s="67"/>
      <c r="L12" s="67"/>
      <c r="M12" s="67"/>
      <c r="N12" s="67"/>
      <c r="O12" s="67"/>
      <c r="P12" s="68"/>
    </row>
    <row r="13" spans="2:16" ht="20.25" customHeight="1" x14ac:dyDescent="0.15">
      <c r="B13" s="55">
        <v>9</v>
      </c>
      <c r="C13" s="69"/>
      <c r="D13" s="70"/>
      <c r="E13" s="66"/>
      <c r="F13" s="67"/>
      <c r="G13" s="67"/>
      <c r="H13" s="67"/>
      <c r="I13" s="67"/>
      <c r="J13" s="67"/>
      <c r="K13" s="67"/>
      <c r="L13" s="67"/>
      <c r="M13" s="67"/>
      <c r="N13" s="67"/>
      <c r="O13" s="67"/>
      <c r="P13" s="68"/>
    </row>
    <row r="14" spans="2:16" ht="20.25" customHeight="1" thickBot="1" x14ac:dyDescent="0.2">
      <c r="B14" s="56">
        <v>10</v>
      </c>
      <c r="C14" s="71"/>
      <c r="D14" s="72"/>
      <c r="E14" s="73"/>
      <c r="F14" s="74"/>
      <c r="G14" s="74"/>
      <c r="H14" s="74"/>
      <c r="I14" s="74"/>
      <c r="J14" s="74"/>
      <c r="K14" s="74"/>
      <c r="L14" s="74"/>
      <c r="M14" s="74"/>
      <c r="N14" s="74"/>
      <c r="O14" s="74"/>
      <c r="P14" s="75"/>
    </row>
    <row r="15" spans="2:16" ht="20.25" customHeight="1" x14ac:dyDescent="0.15">
      <c r="B15" s="107" t="s">
        <v>32</v>
      </c>
      <c r="C15" s="57"/>
      <c r="D15" s="57"/>
      <c r="E15" s="57"/>
      <c r="F15" s="57"/>
      <c r="G15" s="57"/>
      <c r="H15" s="57"/>
      <c r="I15" s="57"/>
      <c r="J15" s="57"/>
      <c r="K15" s="57"/>
      <c r="L15" s="57"/>
      <c r="M15" s="57"/>
      <c r="N15" s="57"/>
      <c r="O15" s="57"/>
      <c r="P15" s="57"/>
    </row>
    <row r="16" spans="2:16" ht="20.25" customHeight="1" x14ac:dyDescent="0.15">
      <c r="B16" s="108" t="s">
        <v>33</v>
      </c>
    </row>
    <row r="17" spans="3:14" ht="20.25" customHeight="1" thickBot="1" x14ac:dyDescent="0.2">
      <c r="N17" s="63"/>
    </row>
    <row r="18" spans="3:14" ht="20.25" customHeight="1" x14ac:dyDescent="0.15">
      <c r="C18" s="59" t="s">
        <v>21</v>
      </c>
      <c r="D18" s="76"/>
      <c r="F18" s="108" t="s">
        <v>28</v>
      </c>
      <c r="N18" s="63"/>
    </row>
    <row r="19" spans="3:14" ht="20.25" customHeight="1" x14ac:dyDescent="0.15">
      <c r="C19" s="60" t="s">
        <v>22</v>
      </c>
      <c r="D19" s="77"/>
      <c r="F19" s="108" t="s">
        <v>31</v>
      </c>
      <c r="N19" s="63"/>
    </row>
    <row r="20" spans="3:14" ht="20.25" customHeight="1" x14ac:dyDescent="0.15">
      <c r="C20" s="60" t="s">
        <v>23</v>
      </c>
      <c r="D20" s="70"/>
      <c r="N20" s="63"/>
    </row>
    <row r="21" spans="3:14" ht="20.25" customHeight="1" x14ac:dyDescent="0.15">
      <c r="C21" s="60" t="s">
        <v>24</v>
      </c>
      <c r="D21" s="70"/>
      <c r="N21" s="63"/>
    </row>
    <row r="22" spans="3:14" ht="20.25" customHeight="1" x14ac:dyDescent="0.15">
      <c r="C22" s="60" t="s">
        <v>25</v>
      </c>
      <c r="D22" s="70"/>
      <c r="N22" s="63"/>
    </row>
    <row r="23" spans="3:14" ht="20.25" customHeight="1" x14ac:dyDescent="0.15">
      <c r="C23" s="60" t="s">
        <v>26</v>
      </c>
      <c r="D23" s="70"/>
      <c r="N23" s="63"/>
    </row>
    <row r="24" spans="3:14" ht="20.25" customHeight="1" thickBot="1" x14ac:dyDescent="0.2">
      <c r="C24" s="61" t="s">
        <v>27</v>
      </c>
      <c r="D24" s="78"/>
      <c r="N24" s="63"/>
    </row>
    <row r="25" spans="3:14" ht="20.25" customHeight="1" thickBot="1" x14ac:dyDescent="0.2">
      <c r="N25" s="63"/>
    </row>
    <row r="26" spans="3:14" ht="20.25" customHeight="1" thickBot="1" x14ac:dyDescent="0.2">
      <c r="C26" s="44" t="s">
        <v>20</v>
      </c>
      <c r="E26" s="108" t="s">
        <v>29</v>
      </c>
      <c r="N26" s="63"/>
    </row>
    <row r="27" spans="3:14" ht="20.25" customHeight="1" x14ac:dyDescent="0.15">
      <c r="C27" s="81"/>
      <c r="E27" s="108" t="s">
        <v>30</v>
      </c>
      <c r="N27" s="63"/>
    </row>
    <row r="28" spans="3:14" ht="20.25" customHeight="1" x14ac:dyDescent="0.15">
      <c r="C28" s="80"/>
    </row>
    <row r="29" spans="3:14" ht="20.25" customHeight="1" x14ac:dyDescent="0.15">
      <c r="C29" s="80"/>
    </row>
    <row r="30" spans="3:14" ht="20.25" customHeight="1" x14ac:dyDescent="0.15">
      <c r="C30" s="80"/>
    </row>
    <row r="31" spans="3:14" ht="20.25" customHeight="1" x14ac:dyDescent="0.15">
      <c r="C31" s="80"/>
    </row>
    <row r="32" spans="3:14" ht="20.25" customHeight="1" x14ac:dyDescent="0.15">
      <c r="C32" s="80"/>
    </row>
    <row r="33" spans="3:16" ht="20.25" customHeight="1" x14ac:dyDescent="0.15">
      <c r="C33" s="80"/>
    </row>
    <row r="34" spans="3:16" ht="20.25" customHeight="1" x14ac:dyDescent="0.15">
      <c r="C34" s="80"/>
    </row>
    <row r="35" spans="3:16" ht="20.25" customHeight="1" x14ac:dyDescent="0.15">
      <c r="C35" s="80"/>
      <c r="E35" s="58">
        <f ca="1">OFFSET(日報1!$A$1,(E$4-1)*39+37,6)</f>
        <v>0</v>
      </c>
      <c r="F35" s="58">
        <f ca="1">OFFSET(日報1!$A$1,(F$4-1)*39+37,6)</f>
        <v>0</v>
      </c>
      <c r="G35" s="58">
        <f ca="1">OFFSET(日報1!$A$1,(G$4-1)*39+37,6)</f>
        <v>0</v>
      </c>
      <c r="H35" s="58">
        <f ca="1">OFFSET(日報1!$A$1,(H$4-1)*39+37,6)</f>
        <v>0</v>
      </c>
      <c r="I35" s="58">
        <f ca="1">OFFSET(日報1!$A$1,(I$4-1)*39+37,6)</f>
        <v>0</v>
      </c>
      <c r="J35" s="58">
        <f ca="1">OFFSET(日報1!$A$1,(J$4-1)*39+37,6)</f>
        <v>0</v>
      </c>
      <c r="K35" s="58">
        <f ca="1">OFFSET(日報1!$A$1,(K$4-1)*39+37,6)</f>
        <v>0</v>
      </c>
      <c r="L35" s="58">
        <f ca="1">OFFSET(日報1!$A$1,(L$4-1)*39+37,6)</f>
        <v>0</v>
      </c>
      <c r="M35" s="58">
        <f ca="1">OFFSET(日報1!$A$1,(M$4-1)*39+37,6)</f>
        <v>0</v>
      </c>
      <c r="N35" s="58">
        <f ca="1">OFFSET(日報1!$A$1,(N$4-1)*39+37,6)</f>
        <v>0</v>
      </c>
      <c r="O35" s="58">
        <f ca="1">OFFSET(日報1!$A$1,(O$4-1)*39+37,6)</f>
        <v>0</v>
      </c>
      <c r="P35" s="58">
        <f ca="1">OFFSET(日報1!$A$1,(P$4-1)*39+37,6)</f>
        <v>0</v>
      </c>
    </row>
    <row r="36" spans="3:16" ht="20.25" customHeight="1" x14ac:dyDescent="0.15">
      <c r="C36" s="80"/>
      <c r="E36" s="58">
        <f ca="1">OFFSET(日報2!$A$1,(E$4-1)*39+37,6)</f>
        <v>0</v>
      </c>
      <c r="F36" s="58">
        <f ca="1">OFFSET(日報2!$A$1,(F$4-1)*39+37,6)</f>
        <v>0</v>
      </c>
      <c r="G36" s="58">
        <f ca="1">OFFSET(日報2!$A$1,(G$4-1)*39+37,6)</f>
        <v>0</v>
      </c>
      <c r="H36" s="58">
        <f ca="1">OFFSET(日報2!$A$1,(H$4-1)*39+37,6)</f>
        <v>0</v>
      </c>
      <c r="I36" s="58">
        <f ca="1">OFFSET(日報2!$A$1,(I$4-1)*39+37,6)</f>
        <v>0</v>
      </c>
      <c r="J36" s="58">
        <f ca="1">OFFSET(日報2!$A$1,(J$4-1)*39+37,6)</f>
        <v>0</v>
      </c>
      <c r="K36" s="58">
        <f ca="1">OFFSET(日報2!$A$1,(K$4-1)*39+37,6)</f>
        <v>0</v>
      </c>
      <c r="L36" s="58">
        <f ca="1">OFFSET(日報2!$A$1,(L$4-1)*39+37,6)</f>
        <v>0</v>
      </c>
      <c r="M36" s="58">
        <f ca="1">OFFSET(日報2!$A$1,(M$4-1)*39+37,6)</f>
        <v>0</v>
      </c>
      <c r="N36" s="58">
        <f ca="1">OFFSET(日報2!$A$1,(N$4-1)*39+37,6)</f>
        <v>0</v>
      </c>
      <c r="O36" s="58">
        <f ca="1">OFFSET(日報2!$A$1,(O$4-1)*39+37,6)</f>
        <v>0</v>
      </c>
      <c r="P36" s="58">
        <f ca="1">OFFSET(日報2!$A$1,(P$4-1)*39+37,6)</f>
        <v>0</v>
      </c>
    </row>
    <row r="37" spans="3:16" ht="20.25" customHeight="1" x14ac:dyDescent="0.15">
      <c r="C37" s="80"/>
      <c r="E37" s="58">
        <f ca="1">OFFSET(日報3!$A$1,(E$4-1)*39+37,6)</f>
        <v>0</v>
      </c>
      <c r="F37" s="58">
        <f ca="1">OFFSET(日報3!$A$1,(F$4-1)*39+37,6)</f>
        <v>0</v>
      </c>
      <c r="G37" s="58">
        <f ca="1">OFFSET(日報3!$A$1,(G$4-1)*39+37,6)</f>
        <v>0</v>
      </c>
      <c r="H37" s="58">
        <f ca="1">OFFSET(日報3!$A$1,(H$4-1)*39+37,6)</f>
        <v>0</v>
      </c>
      <c r="I37" s="58">
        <f ca="1">OFFSET(日報3!$A$1,(I$4-1)*39+37,6)</f>
        <v>0</v>
      </c>
      <c r="J37" s="58">
        <f ca="1">OFFSET(日報3!$A$1,(J$4-1)*39+37,6)</f>
        <v>0</v>
      </c>
      <c r="K37" s="58">
        <f ca="1">OFFSET(日報3!$A$1,(K$4-1)*39+37,6)</f>
        <v>0</v>
      </c>
      <c r="L37" s="58">
        <f ca="1">OFFSET(日報3!$A$1,(L$4-1)*39+37,6)</f>
        <v>0</v>
      </c>
      <c r="M37" s="58">
        <f ca="1">OFFSET(日報3!$A$1,(M$4-1)*39+37,6)</f>
        <v>0</v>
      </c>
      <c r="N37" s="58">
        <f ca="1">OFFSET(日報3!$A$1,(N$4-1)*39+37,6)</f>
        <v>0</v>
      </c>
      <c r="O37" s="58">
        <f ca="1">OFFSET(日報3!$A$1,(O$4-1)*39+37,6)</f>
        <v>0</v>
      </c>
      <c r="P37" s="58">
        <f ca="1">OFFSET(日報3!$A$1,(P$4-1)*39+37,6)</f>
        <v>0</v>
      </c>
    </row>
    <row r="38" spans="3:16" ht="20.25" customHeight="1" x14ac:dyDescent="0.15">
      <c r="C38" s="80"/>
      <c r="E38" s="58">
        <f ca="1">OFFSET(日報4!$A$1,(E$4-1)*39+37,6)</f>
        <v>0</v>
      </c>
      <c r="F38" s="58">
        <f ca="1">OFFSET(日報4!$A$1,(F$4-1)*39+37,6)</f>
        <v>0</v>
      </c>
      <c r="G38" s="58">
        <f ca="1">OFFSET(日報4!$A$1,(G$4-1)*39+37,6)</f>
        <v>0</v>
      </c>
      <c r="H38" s="58">
        <f ca="1">OFFSET(日報4!$A$1,(H$4-1)*39+37,6)</f>
        <v>0</v>
      </c>
      <c r="I38" s="58">
        <f ca="1">OFFSET(日報4!$A$1,(I$4-1)*39+37,6)</f>
        <v>0</v>
      </c>
      <c r="J38" s="58">
        <f ca="1">OFFSET(日報4!$A$1,(J$4-1)*39+37,6)</f>
        <v>0</v>
      </c>
      <c r="K38" s="58">
        <f ca="1">OFFSET(日報4!$A$1,(K$4-1)*39+37,6)</f>
        <v>0</v>
      </c>
      <c r="L38" s="58">
        <f ca="1">OFFSET(日報4!$A$1,(L$4-1)*39+37,6)</f>
        <v>0</v>
      </c>
      <c r="M38" s="58">
        <f ca="1">OFFSET(日報4!$A$1,(M$4-1)*39+37,6)</f>
        <v>0</v>
      </c>
      <c r="N38" s="58">
        <f ca="1">OFFSET(日報4!$A$1,(N$4-1)*39+37,6)</f>
        <v>0</v>
      </c>
      <c r="O38" s="58">
        <f ca="1">OFFSET(日報4!$A$1,(O$4-1)*39+37,6)</f>
        <v>0</v>
      </c>
      <c r="P38" s="58">
        <f ca="1">OFFSET(日報4!$A$1,(P$4-1)*39+37,6)</f>
        <v>0</v>
      </c>
    </row>
    <row r="39" spans="3:16" ht="20.25" customHeight="1" x14ac:dyDescent="0.15">
      <c r="C39" s="80"/>
      <c r="E39" s="58">
        <f ca="1">OFFSET(日報5!$A$1,(E$4-1)*39+37,6)</f>
        <v>0</v>
      </c>
      <c r="F39" s="58">
        <f ca="1">OFFSET(日報5!$A$1,(F$4-1)*39+37,6)</f>
        <v>0</v>
      </c>
      <c r="G39" s="58">
        <f ca="1">OFFSET(日報5!$A$1,(G$4-1)*39+37,6)</f>
        <v>0</v>
      </c>
      <c r="H39" s="58">
        <f ca="1">OFFSET(日報5!$A$1,(H$4-1)*39+37,6)</f>
        <v>0</v>
      </c>
      <c r="I39" s="58">
        <f ca="1">OFFSET(日報5!$A$1,(I$4-1)*39+37,6)</f>
        <v>0</v>
      </c>
      <c r="J39" s="58">
        <f ca="1">OFFSET(日報5!$A$1,(J$4-1)*39+37,6)</f>
        <v>0</v>
      </c>
      <c r="K39" s="58">
        <f ca="1">OFFSET(日報5!$A$1,(K$4-1)*39+37,6)</f>
        <v>0</v>
      </c>
      <c r="L39" s="58">
        <f ca="1">OFFSET(日報5!$A$1,(L$4-1)*39+37,6)</f>
        <v>0</v>
      </c>
      <c r="M39" s="58">
        <f ca="1">OFFSET(日報5!$A$1,(M$4-1)*39+37,6)</f>
        <v>0</v>
      </c>
      <c r="N39" s="58">
        <f ca="1">OFFSET(日報5!$A$1,(N$4-1)*39+37,6)</f>
        <v>0</v>
      </c>
      <c r="O39" s="58">
        <f ca="1">OFFSET(日報5!$A$1,(O$4-1)*39+37,6)</f>
        <v>0</v>
      </c>
      <c r="P39" s="58">
        <f ca="1">OFFSET(日報5!$A$1,(P$4-1)*39+37,6)</f>
        <v>0</v>
      </c>
    </row>
    <row r="40" spans="3:16" ht="20.25" customHeight="1" x14ac:dyDescent="0.15">
      <c r="C40" s="80"/>
      <c r="E40" s="58">
        <f ca="1">OFFSET(日報6!$A$1,(E$4-1)*39+37,6)</f>
        <v>0</v>
      </c>
      <c r="F40" s="58">
        <f ca="1">OFFSET(日報6!$A$1,(F$4-1)*39+37,6)</f>
        <v>0</v>
      </c>
      <c r="G40" s="58">
        <f ca="1">OFFSET(日報6!$A$1,(G$4-1)*39+37,6)</f>
        <v>0</v>
      </c>
      <c r="H40" s="58">
        <f ca="1">OFFSET(日報6!$A$1,(H$4-1)*39+37,6)</f>
        <v>0</v>
      </c>
      <c r="I40" s="58">
        <f ca="1">OFFSET(日報6!$A$1,(I$4-1)*39+37,6)</f>
        <v>0</v>
      </c>
      <c r="J40" s="58">
        <f ca="1">OFFSET(日報6!$A$1,(J$4-1)*39+37,6)</f>
        <v>0</v>
      </c>
      <c r="K40" s="58">
        <f ca="1">OFFSET(日報6!$A$1,(K$4-1)*39+37,6)</f>
        <v>0</v>
      </c>
      <c r="L40" s="58">
        <f ca="1">OFFSET(日報6!$A$1,(L$4-1)*39+37,6)</f>
        <v>0</v>
      </c>
      <c r="M40" s="58">
        <f ca="1">OFFSET(日報6!$A$1,(M$4-1)*39+37,6)</f>
        <v>0</v>
      </c>
      <c r="N40" s="58">
        <f ca="1">OFFSET(日報6!$A$1,(N$4-1)*39+37,6)</f>
        <v>0</v>
      </c>
      <c r="O40" s="58">
        <f ca="1">OFFSET(日報6!$A$1,(O$4-1)*39+37,6)</f>
        <v>0</v>
      </c>
      <c r="P40" s="58">
        <f ca="1">OFFSET(日報6!$A$1,(P$4-1)*39+37,6)</f>
        <v>0</v>
      </c>
    </row>
    <row r="41" spans="3:16" ht="20.25" customHeight="1" x14ac:dyDescent="0.15">
      <c r="C41" s="80"/>
      <c r="E41" s="58">
        <f ca="1">OFFSET(日報7!$A$1,(E$4-1)*39+37,6)</f>
        <v>0</v>
      </c>
      <c r="F41" s="58">
        <f ca="1">OFFSET(日報7!$A$1,(F$4-1)*39+37,6)</f>
        <v>0</v>
      </c>
      <c r="G41" s="58">
        <f ca="1">OFFSET(日報7!$A$1,(G$4-1)*39+37,6)</f>
        <v>0</v>
      </c>
      <c r="H41" s="58">
        <f ca="1">OFFSET(日報7!$A$1,(H$4-1)*39+37,6)</f>
        <v>0</v>
      </c>
      <c r="I41" s="58">
        <f ca="1">OFFSET(日報7!$A$1,(I$4-1)*39+37,6)</f>
        <v>0</v>
      </c>
      <c r="J41" s="58">
        <f ca="1">OFFSET(日報7!$A$1,(J$4-1)*39+37,6)</f>
        <v>0</v>
      </c>
      <c r="K41" s="58">
        <f ca="1">OFFSET(日報7!$A$1,(K$4-1)*39+37,6)</f>
        <v>0</v>
      </c>
      <c r="L41" s="58">
        <f ca="1">OFFSET(日報7!$A$1,(L$4-1)*39+37,6)</f>
        <v>0</v>
      </c>
      <c r="M41" s="58">
        <f ca="1">OFFSET(日報7!$A$1,(M$4-1)*39+37,6)</f>
        <v>0</v>
      </c>
      <c r="N41" s="58">
        <f ca="1">OFFSET(日報7!$A$1,(N$4-1)*39+37,6)</f>
        <v>0</v>
      </c>
      <c r="O41" s="58">
        <f ca="1">OFFSET(日報7!$A$1,(O$4-1)*39+37,6)</f>
        <v>0</v>
      </c>
      <c r="P41" s="58">
        <f ca="1">OFFSET(日報7!$A$1,(P$4-1)*39+37,6)</f>
        <v>0</v>
      </c>
    </row>
    <row r="42" spans="3:16" ht="20.25" customHeight="1" x14ac:dyDescent="0.15">
      <c r="C42" s="80"/>
      <c r="E42" s="58">
        <f ca="1">OFFSET(日報8!$A$1,(E$4-1)*39+37,6)</f>
        <v>0</v>
      </c>
      <c r="F42" s="58">
        <f ca="1">OFFSET(日報8!$A$1,(F$4-1)*39+37,6)</f>
        <v>0</v>
      </c>
      <c r="G42" s="58">
        <f ca="1">OFFSET(日報8!$A$1,(G$4-1)*39+37,6)</f>
        <v>0</v>
      </c>
      <c r="H42" s="58">
        <f ca="1">OFFSET(日報8!$A$1,(H$4-1)*39+37,6)</f>
        <v>0</v>
      </c>
      <c r="I42" s="58">
        <f ca="1">OFFSET(日報8!$A$1,(I$4-1)*39+37,6)</f>
        <v>0</v>
      </c>
      <c r="J42" s="58">
        <f ca="1">OFFSET(日報8!$A$1,(J$4-1)*39+37,6)</f>
        <v>0</v>
      </c>
      <c r="K42" s="58">
        <f ca="1">OFFSET(日報8!$A$1,(K$4-1)*39+37,6)</f>
        <v>0</v>
      </c>
      <c r="L42" s="58">
        <f ca="1">OFFSET(日報8!$A$1,(L$4-1)*39+37,6)</f>
        <v>0</v>
      </c>
      <c r="M42" s="58">
        <f ca="1">OFFSET(日報8!$A$1,(M$4-1)*39+37,6)</f>
        <v>0</v>
      </c>
      <c r="N42" s="58">
        <f ca="1">OFFSET(日報8!$A$1,(N$4-1)*39+37,6)</f>
        <v>0</v>
      </c>
      <c r="O42" s="58">
        <f ca="1">OFFSET(日報8!$A$1,(O$4-1)*39+37,6)</f>
        <v>0</v>
      </c>
      <c r="P42" s="58">
        <f ca="1">OFFSET(日報8!$A$1,(P$4-1)*39+37,6)</f>
        <v>0</v>
      </c>
    </row>
  </sheetData>
  <customSheetViews>
    <customSheetView guid="{E5064809-434A-4614-AAF7-87344157EC46}">
      <selection activeCell="C5" sqref="C5"/>
      <pageMargins left="0.7" right="0.7" top="0.75" bottom="0.75" header="0.3" footer="0.3"/>
      <pageSetup paperSize="9" orientation="portrait" r:id="rId1"/>
    </customSheetView>
    <customSheetView guid="{68B86F74-0042-4AAD-8142-44C330FF048C}">
      <selection activeCell="D2" sqref="D2"/>
      <pageMargins left="0.7" right="0.7" top="0.75" bottom="0.75" header="0.3" footer="0.3"/>
      <pageSetup paperSize="9" orientation="portrait" r:id="rId2"/>
    </customSheetView>
  </customSheetViews>
  <phoneticPr fontId="9"/>
  <dataValidations count="3">
    <dataValidation type="date" operator="greaterThanOrEqual" allowBlank="1" showInputMessage="1" showErrorMessage="1" prompt="'yyyy/mm/dd'形式で入力して下さい" sqref="C27:C42" xr:uid="{00000000-0002-0000-0000-000000000000}">
      <formula1>1</formula1>
    </dataValidation>
    <dataValidation type="whole" operator="greaterThanOrEqual" allowBlank="1" showInputMessage="1" showErrorMessage="1" error="西暦を数値で入力して下さい_x000a_（'年'は入力しなくても自動的に表示されます）" prompt="西暦を数値で入力して下さい" sqref="D2" xr:uid="{00000000-0002-0000-0000-000001000000}">
      <formula1>1900</formula1>
    </dataValidation>
    <dataValidation type="whole" allowBlank="1" showInputMessage="1" showErrorMessage="1" error="1～12の数値を入力して下さい_x000a_（'月'は入れなくても自動的に表示されます）" prompt="1～12の数値を入力して下さい" sqref="E5:P14" xr:uid="{00000000-0002-0000-0000-000002000000}">
      <formula1>1</formula1>
      <formula2>12</formula2>
    </dataValidation>
  </dataValidations>
  <pageMargins left="0.70866141732283472" right="0.70866141732283472" top="0.74803149606299213" bottom="0.74803149606299213" header="0.31496062992125984" footer="0.31496062992125984"/>
  <pageSetup paperSize="9" scale="6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12" sqref="A12"/>
    </sheetView>
  </sheetViews>
  <sheetFormatPr defaultRowHeight="13.5" x14ac:dyDescent="0.15"/>
  <cols>
    <col min="1" max="1" width="107.25" customWidth="1"/>
  </cols>
  <sheetData>
    <row r="1" spans="1:1" ht="147.75" customHeight="1" x14ac:dyDescent="0.15">
      <c r="A1" s="109" t="s">
        <v>42</v>
      </c>
    </row>
    <row r="2" spans="1:1" x14ac:dyDescent="0.15">
      <c r="A2" s="50"/>
    </row>
    <row r="3" spans="1:1" x14ac:dyDescent="0.15">
      <c r="A3" s="50"/>
    </row>
    <row r="4" spans="1:1" x14ac:dyDescent="0.15">
      <c r="A4" s="50"/>
    </row>
    <row r="5" spans="1:1" x14ac:dyDescent="0.15">
      <c r="A5" s="50"/>
    </row>
    <row r="6" spans="1:1" x14ac:dyDescent="0.15">
      <c r="A6" s="50"/>
    </row>
    <row r="7" spans="1:1" x14ac:dyDescent="0.15">
      <c r="A7" s="50"/>
    </row>
  </sheetData>
  <customSheetViews>
    <customSheetView guid="{E5064809-434A-4614-AAF7-87344157EC46}">
      <selection activeCell="A5" sqref="A5"/>
      <pageMargins left="0.7" right="0.7" top="0.75" bottom="0.75" header="0.3" footer="0.3"/>
      <pageSetup paperSize="9" orientation="portrait" r:id="rId1"/>
    </customSheetView>
    <customSheetView guid="{68B86F74-0042-4AAD-8142-44C330FF048C}">
      <selection activeCell="A9" sqref="A9"/>
      <pageMargins left="0.7" right="0.7" top="0.75" bottom="0.75" header="0.3" footer="0.3"/>
      <pageSetup paperSize="9" orientation="portrait" r:id="rId2"/>
    </customSheetView>
  </customSheetViews>
  <phoneticPr fontId="15"/>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19"/>
  <sheetViews>
    <sheetView view="pageBreakPreview" zoomScale="96" zoomScaleNormal="82" zoomScaleSheetLayoutView="96" workbookViewId="0">
      <selection activeCell="S6" sqref="S6"/>
    </sheetView>
  </sheetViews>
  <sheetFormatPr defaultRowHeight="13.5" x14ac:dyDescent="0.15"/>
  <cols>
    <col min="1" max="1" width="2.25" customWidth="1"/>
    <col min="2" max="2" width="2.25" hidden="1" customWidth="1"/>
    <col min="3" max="3" width="15" style="31" customWidth="1"/>
    <col min="4" max="15" width="6.25" style="31" customWidth="1"/>
    <col min="16" max="16" width="10.25" style="31" customWidth="1"/>
    <col min="17" max="18" width="8.375" customWidth="1"/>
    <col min="19" max="19" width="9.5" customWidth="1"/>
    <col min="20" max="21" width="8.375" customWidth="1"/>
    <col min="22" max="22" width="10.125" customWidth="1"/>
  </cols>
  <sheetData>
    <row r="2" spans="1:22" s="32" customFormat="1" ht="31.5" customHeight="1" x14ac:dyDescent="0.15">
      <c r="C2" s="129" t="s">
        <v>2</v>
      </c>
      <c r="D2" s="130"/>
      <c r="E2" s="130"/>
      <c r="F2" s="130"/>
      <c r="G2" s="130"/>
      <c r="H2" s="130"/>
      <c r="I2" s="130"/>
      <c r="J2" s="130"/>
      <c r="K2" s="130"/>
      <c r="L2" s="130"/>
      <c r="M2" s="130"/>
      <c r="N2" s="130"/>
      <c r="O2" s="130"/>
      <c r="P2" s="130"/>
    </row>
    <row r="3" spans="1:22" ht="31.5" customHeight="1" thickBot="1" x14ac:dyDescent="0.2">
      <c r="C3" s="1"/>
      <c r="D3" s="1"/>
      <c r="E3" s="1"/>
      <c r="H3" s="31" t="s">
        <v>0</v>
      </c>
      <c r="P3" s="2" t="s">
        <v>1</v>
      </c>
    </row>
    <row r="4" spans="1:22" ht="32.25" customHeight="1" x14ac:dyDescent="0.15">
      <c r="C4" s="133" t="s">
        <v>4</v>
      </c>
      <c r="D4" s="131" t="s">
        <v>3</v>
      </c>
      <c r="E4" s="132"/>
      <c r="F4" s="132"/>
      <c r="G4" s="132"/>
      <c r="H4" s="132"/>
      <c r="I4" s="132"/>
      <c r="J4" s="132"/>
      <c r="K4" s="132"/>
      <c r="L4" s="132"/>
      <c r="M4" s="132"/>
      <c r="N4" s="132"/>
      <c r="O4" s="132"/>
      <c r="P4" s="122" t="s">
        <v>38</v>
      </c>
      <c r="Q4" s="123"/>
      <c r="R4" s="124"/>
      <c r="S4" s="125" t="s">
        <v>39</v>
      </c>
      <c r="T4" s="126"/>
      <c r="U4" s="126"/>
      <c r="V4" s="127" t="s">
        <v>37</v>
      </c>
    </row>
    <row r="5" spans="1:22" ht="32.25" customHeight="1" thickBot="1" x14ac:dyDescent="0.2">
      <c r="C5" s="134"/>
      <c r="D5" s="87">
        <v>4</v>
      </c>
      <c r="E5" s="11">
        <v>5</v>
      </c>
      <c r="F5" s="12">
        <v>6</v>
      </c>
      <c r="G5" s="13">
        <v>7</v>
      </c>
      <c r="H5" s="13">
        <v>8</v>
      </c>
      <c r="I5" s="13">
        <v>9</v>
      </c>
      <c r="J5" s="13">
        <v>10</v>
      </c>
      <c r="K5" s="13">
        <v>11</v>
      </c>
      <c r="L5" s="13">
        <v>12</v>
      </c>
      <c r="M5" s="13">
        <v>1</v>
      </c>
      <c r="N5" s="13">
        <v>2</v>
      </c>
      <c r="O5" s="10" t="s">
        <v>43</v>
      </c>
      <c r="P5" s="116" t="s">
        <v>40</v>
      </c>
      <c r="Q5" s="110" t="s">
        <v>35</v>
      </c>
      <c r="R5" s="98" t="s">
        <v>36</v>
      </c>
      <c r="S5" s="117" t="s">
        <v>41</v>
      </c>
      <c r="T5" s="115" t="s">
        <v>35</v>
      </c>
      <c r="U5" s="98" t="s">
        <v>36</v>
      </c>
      <c r="V5" s="128"/>
    </row>
    <row r="6" spans="1:22" ht="32.25" customHeight="1" x14ac:dyDescent="0.15">
      <c r="A6" s="9"/>
      <c r="B6" s="9">
        <v>1</v>
      </c>
      <c r="C6" s="3" t="str">
        <f t="shared" ref="C6:C15" si="0">VLOOKUP($B6,個人データ,3,FALSE)&amp;""</f>
        <v/>
      </c>
      <c r="D6" s="88" t="str">
        <f t="shared" ref="D6:O15" ca="1" si="1">IF(ISERROR(HLOOKUP(D$5,OFFSET(従事,$B6-1,0),31,FALSE)),"",HLOOKUP(D$5,OFFSET(従事,$B6-1,0),31,FALSE))</f>
        <v/>
      </c>
      <c r="E6" s="15" t="str">
        <f t="shared" ca="1" si="1"/>
        <v/>
      </c>
      <c r="F6" s="16" t="str">
        <f t="shared" ca="1" si="1"/>
        <v/>
      </c>
      <c r="G6" s="17" t="str">
        <f t="shared" ca="1" si="1"/>
        <v/>
      </c>
      <c r="H6" s="17" t="str">
        <f t="shared" ca="1" si="1"/>
        <v/>
      </c>
      <c r="I6" s="17" t="str">
        <f t="shared" ca="1" si="1"/>
        <v/>
      </c>
      <c r="J6" s="17" t="str">
        <f t="shared" ca="1" si="1"/>
        <v/>
      </c>
      <c r="K6" s="17" t="str">
        <f t="shared" ca="1" si="1"/>
        <v/>
      </c>
      <c r="L6" s="17" t="str">
        <f t="shared" ca="1" si="1"/>
        <v/>
      </c>
      <c r="M6" s="17" t="str">
        <f t="shared" ca="1" si="1"/>
        <v/>
      </c>
      <c r="N6" s="17" t="str">
        <f t="shared" ca="1" si="1"/>
        <v/>
      </c>
      <c r="O6" s="82" t="str">
        <f t="shared" ca="1" si="1"/>
        <v/>
      </c>
      <c r="P6" s="94">
        <f ca="1">SUM($D6:$I6)</f>
        <v>0</v>
      </c>
      <c r="Q6" s="111"/>
      <c r="R6" s="93">
        <f ca="1">P6*Q6</f>
        <v>0</v>
      </c>
      <c r="S6" s="105">
        <f t="shared" ref="S6:S15" ca="1" si="2">SUM($J6:$O6)</f>
        <v>0</v>
      </c>
      <c r="T6" s="111"/>
      <c r="U6" s="93">
        <f ca="1">S6*T6</f>
        <v>0</v>
      </c>
      <c r="V6" s="95">
        <f ca="1">R6+U6</f>
        <v>0</v>
      </c>
    </row>
    <row r="7" spans="1:22" ht="32.25" customHeight="1" x14ac:dyDescent="0.15">
      <c r="A7" s="9"/>
      <c r="B7" s="9">
        <v>2</v>
      </c>
      <c r="C7" s="4" t="str">
        <f t="shared" si="0"/>
        <v/>
      </c>
      <c r="D7" s="89" t="str">
        <f t="shared" ca="1" si="1"/>
        <v/>
      </c>
      <c r="E7" s="18" t="str">
        <f t="shared" ca="1" si="1"/>
        <v/>
      </c>
      <c r="F7" s="19" t="str">
        <f t="shared" ca="1" si="1"/>
        <v/>
      </c>
      <c r="G7" s="20" t="str">
        <f t="shared" ca="1" si="1"/>
        <v/>
      </c>
      <c r="H7" s="20" t="str">
        <f t="shared" ca="1" si="1"/>
        <v/>
      </c>
      <c r="I7" s="20" t="str">
        <f t="shared" ca="1" si="1"/>
        <v/>
      </c>
      <c r="J7" s="20" t="str">
        <f t="shared" ca="1" si="1"/>
        <v/>
      </c>
      <c r="K7" s="20" t="str">
        <f t="shared" ca="1" si="1"/>
        <v/>
      </c>
      <c r="L7" s="20" t="str">
        <f t="shared" ca="1" si="1"/>
        <v/>
      </c>
      <c r="M7" s="20" t="str">
        <f t="shared" ca="1" si="1"/>
        <v/>
      </c>
      <c r="N7" s="20" t="str">
        <f t="shared" ca="1" si="1"/>
        <v/>
      </c>
      <c r="O7" s="83" t="str">
        <f t="shared" ca="1" si="1"/>
        <v/>
      </c>
      <c r="P7" s="96">
        <f t="shared" ref="P7:P15" ca="1" si="3">SUM($D7:$O7)</f>
        <v>0</v>
      </c>
      <c r="Q7" s="112"/>
      <c r="R7" s="93">
        <f t="shared" ref="R7:R15" ca="1" si="4">P7*Q7</f>
        <v>0</v>
      </c>
      <c r="S7" s="118">
        <f t="shared" ca="1" si="2"/>
        <v>0</v>
      </c>
      <c r="T7" s="112"/>
      <c r="U7" s="93">
        <f ca="1">S7*T7</f>
        <v>0</v>
      </c>
      <c r="V7" s="97"/>
    </row>
    <row r="8" spans="1:22" ht="32.25" customHeight="1" x14ac:dyDescent="0.15">
      <c r="A8" s="9"/>
      <c r="B8" s="9">
        <v>3</v>
      </c>
      <c r="C8" s="4" t="str">
        <f t="shared" si="0"/>
        <v/>
      </c>
      <c r="D8" s="89" t="str">
        <f t="shared" ca="1" si="1"/>
        <v/>
      </c>
      <c r="E8" s="18" t="str">
        <f t="shared" ca="1" si="1"/>
        <v/>
      </c>
      <c r="F8" s="19" t="str">
        <f t="shared" ca="1" si="1"/>
        <v/>
      </c>
      <c r="G8" s="20" t="str">
        <f t="shared" ca="1" si="1"/>
        <v/>
      </c>
      <c r="H8" s="20" t="str">
        <f t="shared" ca="1" si="1"/>
        <v/>
      </c>
      <c r="I8" s="20" t="str">
        <f t="shared" ca="1" si="1"/>
        <v/>
      </c>
      <c r="J8" s="20" t="str">
        <f t="shared" ca="1" si="1"/>
        <v/>
      </c>
      <c r="K8" s="20" t="str">
        <f t="shared" ca="1" si="1"/>
        <v/>
      </c>
      <c r="L8" s="20" t="str">
        <f t="shared" ca="1" si="1"/>
        <v/>
      </c>
      <c r="M8" s="20" t="str">
        <f t="shared" ca="1" si="1"/>
        <v/>
      </c>
      <c r="N8" s="20" t="str">
        <f t="shared" ca="1" si="1"/>
        <v/>
      </c>
      <c r="O8" s="83" t="str">
        <f t="shared" ca="1" si="1"/>
        <v/>
      </c>
      <c r="P8" s="96">
        <f t="shared" ca="1" si="3"/>
        <v>0</v>
      </c>
      <c r="Q8" s="112"/>
      <c r="R8" s="93">
        <f t="shared" ca="1" si="4"/>
        <v>0</v>
      </c>
      <c r="S8" s="118">
        <f t="shared" ca="1" si="2"/>
        <v>0</v>
      </c>
      <c r="T8" s="112"/>
      <c r="U8" s="93">
        <f t="shared" ref="U8:U15" ca="1" si="5">S8*T8</f>
        <v>0</v>
      </c>
      <c r="V8" s="97"/>
    </row>
    <row r="9" spans="1:22" ht="32.25" customHeight="1" x14ac:dyDescent="0.15">
      <c r="A9" s="9"/>
      <c r="B9" s="9">
        <v>4</v>
      </c>
      <c r="C9" s="4" t="str">
        <f t="shared" si="0"/>
        <v/>
      </c>
      <c r="D9" s="89" t="str">
        <f t="shared" ca="1" si="1"/>
        <v/>
      </c>
      <c r="E9" s="18" t="str">
        <f t="shared" ca="1" si="1"/>
        <v/>
      </c>
      <c r="F9" s="19" t="str">
        <f t="shared" ca="1" si="1"/>
        <v/>
      </c>
      <c r="G9" s="20" t="str">
        <f t="shared" ca="1" si="1"/>
        <v/>
      </c>
      <c r="H9" s="20" t="str">
        <f t="shared" ca="1" si="1"/>
        <v/>
      </c>
      <c r="I9" s="20" t="str">
        <f t="shared" ca="1" si="1"/>
        <v/>
      </c>
      <c r="J9" s="20" t="str">
        <f t="shared" ca="1" si="1"/>
        <v/>
      </c>
      <c r="K9" s="20" t="str">
        <f t="shared" ca="1" si="1"/>
        <v/>
      </c>
      <c r="L9" s="20" t="str">
        <f t="shared" ca="1" si="1"/>
        <v/>
      </c>
      <c r="M9" s="20" t="str">
        <f t="shared" ca="1" si="1"/>
        <v/>
      </c>
      <c r="N9" s="20" t="str">
        <f t="shared" ca="1" si="1"/>
        <v/>
      </c>
      <c r="O9" s="83" t="str">
        <f t="shared" ca="1" si="1"/>
        <v/>
      </c>
      <c r="P9" s="96">
        <f t="shared" ca="1" si="3"/>
        <v>0</v>
      </c>
      <c r="Q9" s="112"/>
      <c r="R9" s="93">
        <f t="shared" ca="1" si="4"/>
        <v>0</v>
      </c>
      <c r="S9" s="118">
        <f t="shared" ca="1" si="2"/>
        <v>0</v>
      </c>
      <c r="T9" s="112"/>
      <c r="U9" s="93">
        <f t="shared" ca="1" si="5"/>
        <v>0</v>
      </c>
      <c r="V9" s="97"/>
    </row>
    <row r="10" spans="1:22" ht="32.25" customHeight="1" x14ac:dyDescent="0.15">
      <c r="A10" s="9"/>
      <c r="B10" s="9">
        <v>5</v>
      </c>
      <c r="C10" s="4" t="str">
        <f t="shared" si="0"/>
        <v/>
      </c>
      <c r="D10" s="89" t="str">
        <f t="shared" ca="1" si="1"/>
        <v/>
      </c>
      <c r="E10" s="18" t="str">
        <f t="shared" ca="1" si="1"/>
        <v/>
      </c>
      <c r="F10" s="19" t="str">
        <f t="shared" ca="1" si="1"/>
        <v/>
      </c>
      <c r="G10" s="20" t="str">
        <f t="shared" ca="1" si="1"/>
        <v/>
      </c>
      <c r="H10" s="20" t="str">
        <f t="shared" ca="1" si="1"/>
        <v/>
      </c>
      <c r="I10" s="20" t="str">
        <f t="shared" ca="1" si="1"/>
        <v/>
      </c>
      <c r="J10" s="20" t="str">
        <f t="shared" ca="1" si="1"/>
        <v/>
      </c>
      <c r="K10" s="20" t="str">
        <f t="shared" ca="1" si="1"/>
        <v/>
      </c>
      <c r="L10" s="20" t="str">
        <f t="shared" ca="1" si="1"/>
        <v/>
      </c>
      <c r="M10" s="20" t="str">
        <f t="shared" ca="1" si="1"/>
        <v/>
      </c>
      <c r="N10" s="20" t="str">
        <f t="shared" ca="1" si="1"/>
        <v/>
      </c>
      <c r="O10" s="83" t="str">
        <f t="shared" ca="1" si="1"/>
        <v/>
      </c>
      <c r="P10" s="96">
        <f t="shared" ca="1" si="3"/>
        <v>0</v>
      </c>
      <c r="Q10" s="112"/>
      <c r="R10" s="93">
        <f t="shared" ca="1" si="4"/>
        <v>0</v>
      </c>
      <c r="S10" s="118">
        <f t="shared" ca="1" si="2"/>
        <v>0</v>
      </c>
      <c r="T10" s="112"/>
      <c r="U10" s="93">
        <f t="shared" ca="1" si="5"/>
        <v>0</v>
      </c>
      <c r="V10" s="97"/>
    </row>
    <row r="11" spans="1:22" ht="32.25" customHeight="1" x14ac:dyDescent="0.15">
      <c r="A11" s="9"/>
      <c r="B11" s="9">
        <v>6</v>
      </c>
      <c r="C11" s="6" t="str">
        <f t="shared" si="0"/>
        <v/>
      </c>
      <c r="D11" s="90" t="str">
        <f t="shared" ca="1" si="1"/>
        <v/>
      </c>
      <c r="E11" s="21" t="str">
        <f t="shared" ca="1" si="1"/>
        <v/>
      </c>
      <c r="F11" s="22" t="str">
        <f t="shared" ca="1" si="1"/>
        <v/>
      </c>
      <c r="G11" s="23" t="str">
        <f t="shared" ca="1" si="1"/>
        <v/>
      </c>
      <c r="H11" s="23" t="str">
        <f t="shared" ca="1" si="1"/>
        <v/>
      </c>
      <c r="I11" s="23" t="str">
        <f t="shared" ca="1" si="1"/>
        <v/>
      </c>
      <c r="J11" s="23" t="str">
        <f t="shared" ca="1" si="1"/>
        <v/>
      </c>
      <c r="K11" s="23" t="str">
        <f t="shared" ca="1" si="1"/>
        <v/>
      </c>
      <c r="L11" s="23" t="str">
        <f t="shared" ca="1" si="1"/>
        <v/>
      </c>
      <c r="M11" s="23" t="str">
        <f t="shared" ca="1" si="1"/>
        <v/>
      </c>
      <c r="N11" s="23" t="str">
        <f t="shared" ca="1" si="1"/>
        <v/>
      </c>
      <c r="O11" s="84" t="str">
        <f t="shared" ca="1" si="1"/>
        <v/>
      </c>
      <c r="P11" s="96">
        <f t="shared" ca="1" si="3"/>
        <v>0</v>
      </c>
      <c r="Q11" s="112"/>
      <c r="R11" s="93">
        <f t="shared" ca="1" si="4"/>
        <v>0</v>
      </c>
      <c r="S11" s="118">
        <f t="shared" ca="1" si="2"/>
        <v>0</v>
      </c>
      <c r="T11" s="112"/>
      <c r="U11" s="93">
        <f t="shared" ca="1" si="5"/>
        <v>0</v>
      </c>
      <c r="V11" s="97"/>
    </row>
    <row r="12" spans="1:22" ht="32.25" customHeight="1" x14ac:dyDescent="0.15">
      <c r="A12" s="9"/>
      <c r="B12" s="9">
        <v>7</v>
      </c>
      <c r="C12" s="6" t="str">
        <f t="shared" si="0"/>
        <v/>
      </c>
      <c r="D12" s="90" t="str">
        <f t="shared" ca="1" si="1"/>
        <v/>
      </c>
      <c r="E12" s="21" t="str">
        <f t="shared" ca="1" si="1"/>
        <v/>
      </c>
      <c r="F12" s="22" t="str">
        <f t="shared" ca="1" si="1"/>
        <v/>
      </c>
      <c r="G12" s="23" t="str">
        <f t="shared" ca="1" si="1"/>
        <v/>
      </c>
      <c r="H12" s="23" t="str">
        <f t="shared" ca="1" si="1"/>
        <v/>
      </c>
      <c r="I12" s="23" t="str">
        <f t="shared" ca="1" si="1"/>
        <v/>
      </c>
      <c r="J12" s="23" t="str">
        <f t="shared" ca="1" si="1"/>
        <v/>
      </c>
      <c r="K12" s="23" t="str">
        <f t="shared" ca="1" si="1"/>
        <v/>
      </c>
      <c r="L12" s="23" t="str">
        <f t="shared" ca="1" si="1"/>
        <v/>
      </c>
      <c r="M12" s="23" t="str">
        <f t="shared" ca="1" si="1"/>
        <v/>
      </c>
      <c r="N12" s="23" t="str">
        <f t="shared" ca="1" si="1"/>
        <v/>
      </c>
      <c r="O12" s="84" t="str">
        <f t="shared" ca="1" si="1"/>
        <v/>
      </c>
      <c r="P12" s="96">
        <f t="shared" ca="1" si="3"/>
        <v>0</v>
      </c>
      <c r="Q12" s="112"/>
      <c r="R12" s="93">
        <f t="shared" ca="1" si="4"/>
        <v>0</v>
      </c>
      <c r="S12" s="118">
        <f t="shared" ca="1" si="2"/>
        <v>0</v>
      </c>
      <c r="T12" s="112"/>
      <c r="U12" s="93">
        <f t="shared" ca="1" si="5"/>
        <v>0</v>
      </c>
      <c r="V12" s="97"/>
    </row>
    <row r="13" spans="1:22" ht="32.25" customHeight="1" x14ac:dyDescent="0.15">
      <c r="A13" s="9"/>
      <c r="B13" s="9">
        <v>8</v>
      </c>
      <c r="C13" s="6" t="str">
        <f t="shared" si="0"/>
        <v/>
      </c>
      <c r="D13" s="90" t="str">
        <f t="shared" ca="1" si="1"/>
        <v/>
      </c>
      <c r="E13" s="21" t="str">
        <f t="shared" ca="1" si="1"/>
        <v/>
      </c>
      <c r="F13" s="22" t="str">
        <f t="shared" ca="1" si="1"/>
        <v/>
      </c>
      <c r="G13" s="23" t="str">
        <f t="shared" ca="1" si="1"/>
        <v/>
      </c>
      <c r="H13" s="23" t="str">
        <f t="shared" ca="1" si="1"/>
        <v/>
      </c>
      <c r="I13" s="23" t="str">
        <f t="shared" ca="1" si="1"/>
        <v/>
      </c>
      <c r="J13" s="23" t="str">
        <f t="shared" ca="1" si="1"/>
        <v/>
      </c>
      <c r="K13" s="23" t="str">
        <f t="shared" ca="1" si="1"/>
        <v/>
      </c>
      <c r="L13" s="23" t="str">
        <f t="shared" ca="1" si="1"/>
        <v/>
      </c>
      <c r="M13" s="23" t="str">
        <f t="shared" ca="1" si="1"/>
        <v/>
      </c>
      <c r="N13" s="23" t="str">
        <f t="shared" ca="1" si="1"/>
        <v/>
      </c>
      <c r="O13" s="84" t="str">
        <f t="shared" ca="1" si="1"/>
        <v/>
      </c>
      <c r="P13" s="96">
        <f t="shared" ca="1" si="3"/>
        <v>0</v>
      </c>
      <c r="Q13" s="112"/>
      <c r="R13" s="93">
        <f t="shared" ca="1" si="4"/>
        <v>0</v>
      </c>
      <c r="S13" s="118">
        <f t="shared" ca="1" si="2"/>
        <v>0</v>
      </c>
      <c r="T13" s="112"/>
      <c r="U13" s="93">
        <f t="shared" ca="1" si="5"/>
        <v>0</v>
      </c>
      <c r="V13" s="97"/>
    </row>
    <row r="14" spans="1:22" ht="32.25" customHeight="1" x14ac:dyDescent="0.15">
      <c r="A14" s="9"/>
      <c r="B14" s="9">
        <v>9</v>
      </c>
      <c r="C14" s="6" t="str">
        <f t="shared" si="0"/>
        <v/>
      </c>
      <c r="D14" s="90" t="str">
        <f t="shared" ca="1" si="1"/>
        <v/>
      </c>
      <c r="E14" s="21" t="str">
        <f t="shared" ca="1" si="1"/>
        <v/>
      </c>
      <c r="F14" s="22" t="str">
        <f t="shared" ca="1" si="1"/>
        <v/>
      </c>
      <c r="G14" s="23" t="str">
        <f t="shared" ca="1" si="1"/>
        <v/>
      </c>
      <c r="H14" s="23" t="str">
        <f t="shared" ca="1" si="1"/>
        <v/>
      </c>
      <c r="I14" s="23" t="str">
        <f t="shared" ca="1" si="1"/>
        <v/>
      </c>
      <c r="J14" s="23" t="str">
        <f t="shared" ca="1" si="1"/>
        <v/>
      </c>
      <c r="K14" s="23" t="str">
        <f t="shared" ca="1" si="1"/>
        <v/>
      </c>
      <c r="L14" s="23" t="str">
        <f t="shared" ca="1" si="1"/>
        <v/>
      </c>
      <c r="M14" s="23" t="str">
        <f t="shared" ca="1" si="1"/>
        <v/>
      </c>
      <c r="N14" s="23" t="str">
        <f t="shared" ca="1" si="1"/>
        <v/>
      </c>
      <c r="O14" s="84" t="str">
        <f t="shared" ca="1" si="1"/>
        <v/>
      </c>
      <c r="P14" s="96">
        <f t="shared" ca="1" si="3"/>
        <v>0</v>
      </c>
      <c r="Q14" s="112"/>
      <c r="R14" s="93">
        <f t="shared" ca="1" si="4"/>
        <v>0</v>
      </c>
      <c r="S14" s="118">
        <f t="shared" ca="1" si="2"/>
        <v>0</v>
      </c>
      <c r="T14" s="112"/>
      <c r="U14" s="93">
        <f t="shared" ca="1" si="5"/>
        <v>0</v>
      </c>
      <c r="V14" s="97"/>
    </row>
    <row r="15" spans="1:22" ht="32.25" customHeight="1" thickBot="1" x14ac:dyDescent="0.2">
      <c r="A15" s="9"/>
      <c r="B15" s="9">
        <v>10</v>
      </c>
      <c r="C15" s="5" t="str">
        <f t="shared" si="0"/>
        <v/>
      </c>
      <c r="D15" s="91" t="str">
        <f t="shared" ca="1" si="1"/>
        <v/>
      </c>
      <c r="E15" s="24" t="str">
        <f t="shared" ca="1" si="1"/>
        <v/>
      </c>
      <c r="F15" s="25" t="str">
        <f t="shared" ca="1" si="1"/>
        <v/>
      </c>
      <c r="G15" s="26" t="str">
        <f t="shared" ca="1" si="1"/>
        <v/>
      </c>
      <c r="H15" s="26" t="str">
        <f t="shared" ca="1" si="1"/>
        <v/>
      </c>
      <c r="I15" s="26" t="str">
        <f t="shared" ca="1" si="1"/>
        <v/>
      </c>
      <c r="J15" s="26" t="str">
        <f t="shared" ca="1" si="1"/>
        <v/>
      </c>
      <c r="K15" s="26" t="str">
        <f t="shared" ca="1" si="1"/>
        <v/>
      </c>
      <c r="L15" s="26" t="str">
        <f t="shared" ca="1" si="1"/>
        <v/>
      </c>
      <c r="M15" s="26" t="str">
        <f t="shared" ca="1" si="1"/>
        <v/>
      </c>
      <c r="N15" s="26" t="str">
        <f t="shared" ca="1" si="1"/>
        <v/>
      </c>
      <c r="O15" s="85" t="str">
        <f t="shared" ca="1" si="1"/>
        <v/>
      </c>
      <c r="P15" s="102">
        <f t="shared" ca="1" si="3"/>
        <v>0</v>
      </c>
      <c r="Q15" s="113"/>
      <c r="R15" s="103">
        <f t="shared" ca="1" si="4"/>
        <v>0</v>
      </c>
      <c r="S15" s="119">
        <f t="shared" ca="1" si="2"/>
        <v>0</v>
      </c>
      <c r="T15" s="113"/>
      <c r="U15" s="103">
        <f t="shared" ca="1" si="5"/>
        <v>0</v>
      </c>
      <c r="V15" s="104"/>
    </row>
    <row r="16" spans="1:22" ht="32.25" customHeight="1" thickTop="1" thickBot="1" x14ac:dyDescent="0.2">
      <c r="C16" s="28" t="s">
        <v>5</v>
      </c>
      <c r="D16" s="92">
        <f t="shared" ref="D16:P16" ca="1" si="6">SUM(D$6:D$15)</f>
        <v>0</v>
      </c>
      <c r="E16" s="29">
        <f t="shared" ca="1" si="6"/>
        <v>0</v>
      </c>
      <c r="F16" s="30">
        <f t="shared" ca="1" si="6"/>
        <v>0</v>
      </c>
      <c r="G16" s="30">
        <f t="shared" ca="1" si="6"/>
        <v>0</v>
      </c>
      <c r="H16" s="30">
        <f t="shared" ca="1" si="6"/>
        <v>0</v>
      </c>
      <c r="I16" s="30">
        <f t="shared" ca="1" si="6"/>
        <v>0</v>
      </c>
      <c r="J16" s="30">
        <f t="shared" ca="1" si="6"/>
        <v>0</v>
      </c>
      <c r="K16" s="30">
        <f t="shared" ca="1" si="6"/>
        <v>0</v>
      </c>
      <c r="L16" s="30">
        <f t="shared" ca="1" si="6"/>
        <v>0</v>
      </c>
      <c r="M16" s="30">
        <f t="shared" ca="1" si="6"/>
        <v>0</v>
      </c>
      <c r="N16" s="30">
        <f t="shared" ca="1" si="6"/>
        <v>0</v>
      </c>
      <c r="O16" s="86">
        <f t="shared" ca="1" si="6"/>
        <v>0</v>
      </c>
      <c r="P16" s="99">
        <f t="shared" ca="1" si="6"/>
        <v>0</v>
      </c>
      <c r="Q16" s="114"/>
      <c r="R16" s="100"/>
      <c r="S16" s="120">
        <f ca="1">SUM(S$6:S$15)</f>
        <v>0</v>
      </c>
      <c r="T16" s="114"/>
      <c r="U16" s="100"/>
      <c r="V16" s="101">
        <f ca="1">SUM(V$6:V$15)</f>
        <v>0</v>
      </c>
    </row>
    <row r="17" spans="3:16" ht="15" customHeight="1" x14ac:dyDescent="0.15"/>
    <row r="18" spans="3:16" ht="29.25" customHeight="1" x14ac:dyDescent="0.15">
      <c r="J18" s="14"/>
      <c r="K18" s="27"/>
      <c r="L18" s="7"/>
      <c r="M18" s="106"/>
      <c r="N18" s="8"/>
      <c r="O18" s="121"/>
      <c r="P18" s="121"/>
    </row>
    <row r="19" spans="3:16" x14ac:dyDescent="0.15">
      <c r="C19" s="45"/>
    </row>
  </sheetData>
  <customSheetViews>
    <customSheetView guid="{E5064809-434A-4614-AAF7-87344157EC46}" scale="80" hiddenColumns="1">
      <selection activeCell="M18" sqref="M18"/>
      <pageMargins left="0.70866141732283472" right="0.70866141732283472" top="0.74803149606299213" bottom="0.74803149606299213" header="0.31496062992125984" footer="0.31496062992125984"/>
      <printOptions horizontalCentered="1"/>
      <pageSetup paperSize="9" orientation="landscape" horizontalDpi="300" verticalDpi="300" r:id="rId1"/>
    </customSheetView>
    <customSheetView guid="{68B86F74-0042-4AAD-8142-44C330FF048C}" scale="80" hiddenColumns="1">
      <selection activeCell="M18" sqref="M18"/>
      <pageMargins left="0.70866141732283472" right="0.70866141732283472" top="0.74803149606299213" bottom="0.74803149606299213" header="0.31496062992125984" footer="0.31496062992125984"/>
      <printOptions horizontalCentered="1"/>
      <pageSetup paperSize="9" orientation="landscape" horizontalDpi="300" verticalDpi="300" r:id="rId2"/>
    </customSheetView>
  </customSheetViews>
  <mergeCells count="7">
    <mergeCell ref="O18:P18"/>
    <mergeCell ref="P4:R4"/>
    <mergeCell ref="S4:U4"/>
    <mergeCell ref="V4:V5"/>
    <mergeCell ref="C2:P2"/>
    <mergeCell ref="D4:O4"/>
    <mergeCell ref="C4:C5"/>
  </mergeCells>
  <phoneticPr fontId="2"/>
  <printOptions horizontalCentered="1"/>
  <pageMargins left="0.70866141732283472" right="0.70866141732283472" top="0.74803149606299213" bottom="0.74803149606299213" header="0.31496062992125984" footer="0.31496062992125984"/>
  <pageSetup paperSize="9" scale="87" orientation="landscape"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67"/>
  <sheetViews>
    <sheetView workbookViewId="0">
      <selection activeCell="G15" sqref="G15"/>
    </sheetView>
  </sheetViews>
  <sheetFormatPr defaultRowHeight="13.5" x14ac:dyDescent="0.15"/>
  <cols>
    <col min="1" max="1" width="4" customWidth="1"/>
    <col min="2" max="2" width="4.25" customWidth="1"/>
    <col min="3" max="3" width="5" customWidth="1"/>
    <col min="4" max="4" width="4.375" customWidth="1"/>
    <col min="5" max="5" width="9.375" customWidth="1"/>
    <col min="6" max="6" width="8.125" style="51" customWidth="1"/>
    <col min="7"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1</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2" t="s">
        <v>10</v>
      </c>
      <c r="G5" s="154" t="s">
        <v>11</v>
      </c>
      <c r="H5" s="156" t="s">
        <v>12</v>
      </c>
      <c r="I5" s="157"/>
    </row>
    <row r="6" spans="1:9" x14ac:dyDescent="0.15">
      <c r="A6" s="146"/>
      <c r="B6" s="148"/>
      <c r="C6" s="158" t="s">
        <v>13</v>
      </c>
      <c r="D6" s="159"/>
      <c r="E6" s="46" t="s">
        <v>14</v>
      </c>
      <c r="F6" s="153"/>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2" t="s">
        <v>10</v>
      </c>
      <c r="G44" s="154" t="s">
        <v>11</v>
      </c>
      <c r="H44" s="156" t="s">
        <v>12</v>
      </c>
      <c r="I44" s="157"/>
    </row>
    <row r="45" spans="1:9" x14ac:dyDescent="0.15">
      <c r="A45" s="146"/>
      <c r="B45" s="148"/>
      <c r="C45" s="158" t="s">
        <v>13</v>
      </c>
      <c r="D45" s="159"/>
      <c r="E45" s="46" t="s">
        <v>14</v>
      </c>
      <c r="F45" s="153"/>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2" t="s">
        <v>10</v>
      </c>
      <c r="G83" s="154" t="s">
        <v>11</v>
      </c>
      <c r="H83" s="156" t="s">
        <v>12</v>
      </c>
      <c r="I83" s="157"/>
    </row>
    <row r="84" spans="1:9" x14ac:dyDescent="0.15">
      <c r="A84" s="146"/>
      <c r="B84" s="148"/>
      <c r="C84" s="158" t="s">
        <v>13</v>
      </c>
      <c r="D84" s="159"/>
      <c r="E84" s="46" t="s">
        <v>14</v>
      </c>
      <c r="F84" s="153"/>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2" t="s">
        <v>10</v>
      </c>
      <c r="G122" s="154" t="s">
        <v>11</v>
      </c>
      <c r="H122" s="156" t="s">
        <v>12</v>
      </c>
      <c r="I122" s="157"/>
    </row>
    <row r="123" spans="1:9" x14ac:dyDescent="0.15">
      <c r="A123" s="146"/>
      <c r="B123" s="148"/>
      <c r="C123" s="158" t="s">
        <v>13</v>
      </c>
      <c r="D123" s="159"/>
      <c r="E123" s="46" t="s">
        <v>14</v>
      </c>
      <c r="F123" s="153"/>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2" t="s">
        <v>10</v>
      </c>
      <c r="G161" s="154" t="s">
        <v>11</v>
      </c>
      <c r="H161" s="156" t="s">
        <v>12</v>
      </c>
      <c r="I161" s="157"/>
    </row>
    <row r="162" spans="1:9" x14ac:dyDescent="0.15">
      <c r="A162" s="146"/>
      <c r="B162" s="148"/>
      <c r="C162" s="158" t="s">
        <v>13</v>
      </c>
      <c r="D162" s="159"/>
      <c r="E162" s="46" t="s">
        <v>14</v>
      </c>
      <c r="F162" s="153"/>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2" t="s">
        <v>10</v>
      </c>
      <c r="G200" s="154" t="s">
        <v>11</v>
      </c>
      <c r="H200" s="156" t="s">
        <v>12</v>
      </c>
      <c r="I200" s="157"/>
    </row>
    <row r="201" spans="1:9" x14ac:dyDescent="0.15">
      <c r="A201" s="146"/>
      <c r="B201" s="148"/>
      <c r="C201" s="158" t="s">
        <v>13</v>
      </c>
      <c r="D201" s="159"/>
      <c r="E201" s="46" t="s">
        <v>14</v>
      </c>
      <c r="F201" s="153"/>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2" t="s">
        <v>10</v>
      </c>
      <c r="G239" s="154" t="s">
        <v>11</v>
      </c>
      <c r="H239" s="156" t="s">
        <v>12</v>
      </c>
      <c r="I239" s="157"/>
    </row>
    <row r="240" spans="1:9" x14ac:dyDescent="0.15">
      <c r="A240" s="146"/>
      <c r="B240" s="148"/>
      <c r="C240" s="158" t="s">
        <v>13</v>
      </c>
      <c r="D240" s="159"/>
      <c r="E240" s="46" t="s">
        <v>14</v>
      </c>
      <c r="F240" s="153"/>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2" t="s">
        <v>10</v>
      </c>
      <c r="G278" s="154" t="s">
        <v>11</v>
      </c>
      <c r="H278" s="156" t="s">
        <v>12</v>
      </c>
      <c r="I278" s="157"/>
    </row>
    <row r="279" spans="1:9" x14ac:dyDescent="0.15">
      <c r="A279" s="146"/>
      <c r="B279" s="148"/>
      <c r="C279" s="158" t="s">
        <v>13</v>
      </c>
      <c r="D279" s="159"/>
      <c r="E279" s="46" t="s">
        <v>14</v>
      </c>
      <c r="F279" s="153"/>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2" t="s">
        <v>10</v>
      </c>
      <c r="G317" s="154" t="s">
        <v>11</v>
      </c>
      <c r="H317" s="156" t="s">
        <v>12</v>
      </c>
      <c r="I317" s="157"/>
    </row>
    <row r="318" spans="1:9" x14ac:dyDescent="0.15">
      <c r="A318" s="146"/>
      <c r="B318" s="148"/>
      <c r="C318" s="158" t="s">
        <v>13</v>
      </c>
      <c r="D318" s="159"/>
      <c r="E318" s="46" t="s">
        <v>14</v>
      </c>
      <c r="F318" s="153"/>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2" t="s">
        <v>10</v>
      </c>
      <c r="G356" s="154" t="s">
        <v>11</v>
      </c>
      <c r="H356" s="156" t="s">
        <v>12</v>
      </c>
      <c r="I356" s="157"/>
    </row>
    <row r="357" spans="1:9" x14ac:dyDescent="0.15">
      <c r="A357" s="146"/>
      <c r="B357" s="148"/>
      <c r="C357" s="158" t="s">
        <v>13</v>
      </c>
      <c r="D357" s="159"/>
      <c r="E357" s="46" t="s">
        <v>14</v>
      </c>
      <c r="F357" s="153"/>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2" t="s">
        <v>10</v>
      </c>
      <c r="G395" s="154" t="s">
        <v>11</v>
      </c>
      <c r="H395" s="156" t="s">
        <v>12</v>
      </c>
      <c r="I395" s="157"/>
    </row>
    <row r="396" spans="1:9" x14ac:dyDescent="0.15">
      <c r="A396" s="146"/>
      <c r="B396" s="148"/>
      <c r="C396" s="158" t="s">
        <v>13</v>
      </c>
      <c r="D396" s="159"/>
      <c r="E396" s="46" t="s">
        <v>14</v>
      </c>
      <c r="F396" s="153"/>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2" t="s">
        <v>10</v>
      </c>
      <c r="G434" s="154" t="s">
        <v>11</v>
      </c>
      <c r="H434" s="156" t="s">
        <v>12</v>
      </c>
      <c r="I434" s="157"/>
    </row>
    <row r="435" spans="1:9" x14ac:dyDescent="0.15">
      <c r="A435" s="146"/>
      <c r="B435" s="148"/>
      <c r="C435" s="158" t="s">
        <v>13</v>
      </c>
      <c r="D435" s="159"/>
      <c r="E435" s="46" t="s">
        <v>14</v>
      </c>
      <c r="F435" s="153"/>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algorithmName="SHA-512" hashValue="E7OeJ6cpGXUZmlr68GPSb5+s8a+Jl7lMXonMnRAwg9ncXkWfWxJlG50NnBsG3ffV/m7dxMFiXKOBnxM/POvjUw==" saltValue="PYcmcuOSJY2JXpHurzuGHQ==" spinCount="100000" sheet="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A40:F40"/>
    <mergeCell ref="A41:F41"/>
    <mergeCell ref="A42:C42"/>
    <mergeCell ref="D42:G42"/>
    <mergeCell ref="H42:I42"/>
    <mergeCell ref="A43:G43"/>
    <mergeCell ref="H43:I43"/>
    <mergeCell ref="A44:A45"/>
    <mergeCell ref="B44:B45"/>
    <mergeCell ref="C44:E44"/>
    <mergeCell ref="F44:F45"/>
    <mergeCell ref="G44:G45"/>
    <mergeCell ref="H44:I45"/>
    <mergeCell ref="C45:D45"/>
    <mergeCell ref="C46:D46"/>
    <mergeCell ref="H46:I46"/>
    <mergeCell ref="C47:D47"/>
    <mergeCell ref="H47:I47"/>
    <mergeCell ref="C48:D48"/>
    <mergeCell ref="H48:I48"/>
    <mergeCell ref="C49:D49"/>
    <mergeCell ref="H49:I49"/>
    <mergeCell ref="C50:D50"/>
    <mergeCell ref="H50:I50"/>
    <mergeCell ref="C51:D51"/>
    <mergeCell ref="H51:I51"/>
    <mergeCell ref="C52:D52"/>
    <mergeCell ref="H52:I52"/>
    <mergeCell ref="C53:D53"/>
    <mergeCell ref="H53:I53"/>
    <mergeCell ref="C54:D54"/>
    <mergeCell ref="H54:I54"/>
    <mergeCell ref="C55:D55"/>
    <mergeCell ref="H55:I55"/>
    <mergeCell ref="C56:D56"/>
    <mergeCell ref="H56:I56"/>
    <mergeCell ref="C57:D57"/>
    <mergeCell ref="H57:I57"/>
    <mergeCell ref="C58:D58"/>
    <mergeCell ref="H58:I58"/>
    <mergeCell ref="C59:D59"/>
    <mergeCell ref="H59:I59"/>
    <mergeCell ref="C60:D60"/>
    <mergeCell ref="H60:I60"/>
    <mergeCell ref="C61:D61"/>
    <mergeCell ref="H61:I61"/>
    <mergeCell ref="C62:D62"/>
    <mergeCell ref="H62:I62"/>
    <mergeCell ref="C63:D63"/>
    <mergeCell ref="H63:I63"/>
    <mergeCell ref="C64:D64"/>
    <mergeCell ref="H64:I64"/>
    <mergeCell ref="C65:D65"/>
    <mergeCell ref="H65:I65"/>
    <mergeCell ref="C66:D66"/>
    <mergeCell ref="H66:I66"/>
    <mergeCell ref="C67:D67"/>
    <mergeCell ref="H67:I67"/>
    <mergeCell ref="C68:D68"/>
    <mergeCell ref="H68:I68"/>
    <mergeCell ref="C69:D69"/>
    <mergeCell ref="H69:I69"/>
    <mergeCell ref="C70:D70"/>
    <mergeCell ref="H70:I70"/>
    <mergeCell ref="C71:D71"/>
    <mergeCell ref="H71:I71"/>
    <mergeCell ref="C72:D72"/>
    <mergeCell ref="H72:I72"/>
    <mergeCell ref="C73:D73"/>
    <mergeCell ref="H73:I73"/>
    <mergeCell ref="C74:D74"/>
    <mergeCell ref="H74:I74"/>
    <mergeCell ref="C75:D75"/>
    <mergeCell ref="H75:I75"/>
    <mergeCell ref="C76:D76"/>
    <mergeCell ref="H76:I76"/>
    <mergeCell ref="A77:F77"/>
    <mergeCell ref="H77:I77"/>
    <mergeCell ref="A79:F79"/>
    <mergeCell ref="A80:F80"/>
    <mergeCell ref="A81:C81"/>
    <mergeCell ref="D81:G81"/>
    <mergeCell ref="H81:I81"/>
    <mergeCell ref="A82:G82"/>
    <mergeCell ref="H82:I82"/>
    <mergeCell ref="A83:A84"/>
    <mergeCell ref="B83:B84"/>
    <mergeCell ref="C83:E83"/>
    <mergeCell ref="F83:F84"/>
    <mergeCell ref="G83:G84"/>
    <mergeCell ref="H83:I84"/>
    <mergeCell ref="C84:D84"/>
    <mergeCell ref="C85:D85"/>
    <mergeCell ref="H85:I85"/>
    <mergeCell ref="C86:D86"/>
    <mergeCell ref="H86:I86"/>
    <mergeCell ref="C87:D87"/>
    <mergeCell ref="H87:I87"/>
    <mergeCell ref="C88:D88"/>
    <mergeCell ref="H88:I88"/>
    <mergeCell ref="C89:D89"/>
    <mergeCell ref="H89:I89"/>
    <mergeCell ref="C90:D90"/>
    <mergeCell ref="H90:I90"/>
    <mergeCell ref="C91:D91"/>
    <mergeCell ref="H91:I91"/>
    <mergeCell ref="C92:D92"/>
    <mergeCell ref="H92:I92"/>
    <mergeCell ref="C93:D93"/>
    <mergeCell ref="H93:I93"/>
    <mergeCell ref="C94:D94"/>
    <mergeCell ref="H94:I94"/>
    <mergeCell ref="C95:D95"/>
    <mergeCell ref="H95:I95"/>
    <mergeCell ref="C96:D96"/>
    <mergeCell ref="H96:I96"/>
    <mergeCell ref="C97:D97"/>
    <mergeCell ref="H97:I97"/>
    <mergeCell ref="C98:D98"/>
    <mergeCell ref="H98:I98"/>
    <mergeCell ref="C99:D99"/>
    <mergeCell ref="H99:I99"/>
    <mergeCell ref="C100:D100"/>
    <mergeCell ref="H100:I100"/>
    <mergeCell ref="C101:D101"/>
    <mergeCell ref="H101:I101"/>
    <mergeCell ref="C102:D102"/>
    <mergeCell ref="H102:I102"/>
    <mergeCell ref="C103:D103"/>
    <mergeCell ref="H103:I103"/>
    <mergeCell ref="C104:D104"/>
    <mergeCell ref="H104:I104"/>
    <mergeCell ref="C105:D105"/>
    <mergeCell ref="H105:I105"/>
    <mergeCell ref="C106:D106"/>
    <mergeCell ref="H106:I106"/>
    <mergeCell ref="C107:D107"/>
    <mergeCell ref="H107:I107"/>
    <mergeCell ref="C108:D108"/>
    <mergeCell ref="H108:I108"/>
    <mergeCell ref="C109:D109"/>
    <mergeCell ref="H109:I109"/>
    <mergeCell ref="C110:D110"/>
    <mergeCell ref="H110:I110"/>
    <mergeCell ref="C111:D111"/>
    <mergeCell ref="H111:I111"/>
    <mergeCell ref="C112:D112"/>
    <mergeCell ref="H112:I112"/>
    <mergeCell ref="C113:D113"/>
    <mergeCell ref="H113:I113"/>
    <mergeCell ref="C114:D114"/>
    <mergeCell ref="H114:I114"/>
    <mergeCell ref="C115:D115"/>
    <mergeCell ref="H115:I115"/>
    <mergeCell ref="A116:F116"/>
    <mergeCell ref="H116:I116"/>
    <mergeCell ref="A118:F118"/>
    <mergeCell ref="A119:F119"/>
    <mergeCell ref="A120:C120"/>
    <mergeCell ref="D120:G120"/>
    <mergeCell ref="H120:I120"/>
    <mergeCell ref="A121:G121"/>
    <mergeCell ref="H121:I121"/>
    <mergeCell ref="A122:A123"/>
    <mergeCell ref="B122:B123"/>
    <mergeCell ref="C122:E122"/>
    <mergeCell ref="F122:F123"/>
    <mergeCell ref="G122:G123"/>
    <mergeCell ref="H122:I123"/>
    <mergeCell ref="C123:D123"/>
    <mergeCell ref="C124:D124"/>
    <mergeCell ref="H124:I124"/>
    <mergeCell ref="C125:D125"/>
    <mergeCell ref="H125:I125"/>
    <mergeCell ref="C126:D126"/>
    <mergeCell ref="H126:I126"/>
    <mergeCell ref="C127:D127"/>
    <mergeCell ref="H127:I127"/>
    <mergeCell ref="C128:D128"/>
    <mergeCell ref="H128:I128"/>
    <mergeCell ref="C129:D129"/>
    <mergeCell ref="H129:I129"/>
    <mergeCell ref="C130:D130"/>
    <mergeCell ref="H130:I130"/>
    <mergeCell ref="C131:D131"/>
    <mergeCell ref="H131:I131"/>
    <mergeCell ref="C132:D132"/>
    <mergeCell ref="H132:I132"/>
    <mergeCell ref="C133:D133"/>
    <mergeCell ref="H133:I133"/>
    <mergeCell ref="C134:D134"/>
    <mergeCell ref="H134:I134"/>
    <mergeCell ref="C135:D135"/>
    <mergeCell ref="H135:I135"/>
    <mergeCell ref="C136:D136"/>
    <mergeCell ref="H136:I136"/>
    <mergeCell ref="C137:D137"/>
    <mergeCell ref="H137:I137"/>
    <mergeCell ref="C138:D138"/>
    <mergeCell ref="H138:I138"/>
    <mergeCell ref="C139:D139"/>
    <mergeCell ref="H139:I139"/>
    <mergeCell ref="C140:D140"/>
    <mergeCell ref="H140:I140"/>
    <mergeCell ref="C141:D141"/>
    <mergeCell ref="H141:I141"/>
    <mergeCell ref="C142:D142"/>
    <mergeCell ref="H142:I142"/>
    <mergeCell ref="C143:D143"/>
    <mergeCell ref="H143:I143"/>
    <mergeCell ref="C144:D144"/>
    <mergeCell ref="H144:I144"/>
    <mergeCell ref="C145:D145"/>
    <mergeCell ref="H145:I145"/>
    <mergeCell ref="C146:D146"/>
    <mergeCell ref="H146:I146"/>
    <mergeCell ref="C147:D147"/>
    <mergeCell ref="H147:I147"/>
    <mergeCell ref="C148:D148"/>
    <mergeCell ref="H148:I148"/>
    <mergeCell ref="C149:D149"/>
    <mergeCell ref="H149:I149"/>
    <mergeCell ref="C150:D150"/>
    <mergeCell ref="H150:I150"/>
    <mergeCell ref="C151:D151"/>
    <mergeCell ref="H151:I151"/>
    <mergeCell ref="C152:D152"/>
    <mergeCell ref="H152:I152"/>
    <mergeCell ref="C153:D153"/>
    <mergeCell ref="H153:I153"/>
    <mergeCell ref="C154:D154"/>
    <mergeCell ref="H154:I154"/>
    <mergeCell ref="A155:F155"/>
    <mergeCell ref="H155:I155"/>
    <mergeCell ref="A157:F157"/>
    <mergeCell ref="A158:F158"/>
    <mergeCell ref="A159:C159"/>
    <mergeCell ref="D159:G159"/>
    <mergeCell ref="H159:I159"/>
    <mergeCell ref="A160:G160"/>
    <mergeCell ref="H160:I160"/>
    <mergeCell ref="A161:A162"/>
    <mergeCell ref="B161:B162"/>
    <mergeCell ref="C161:E161"/>
    <mergeCell ref="F161:F162"/>
    <mergeCell ref="G161:G162"/>
    <mergeCell ref="H161:I162"/>
    <mergeCell ref="C162:D162"/>
    <mergeCell ref="C163:D163"/>
    <mergeCell ref="H163:I163"/>
    <mergeCell ref="C164:D164"/>
    <mergeCell ref="H164:I164"/>
    <mergeCell ref="C165:D165"/>
    <mergeCell ref="H165:I165"/>
    <mergeCell ref="C166:D166"/>
    <mergeCell ref="H166:I166"/>
    <mergeCell ref="C167:D167"/>
    <mergeCell ref="H167:I167"/>
    <mergeCell ref="C168:D168"/>
    <mergeCell ref="H168:I168"/>
    <mergeCell ref="C169:D169"/>
    <mergeCell ref="H169:I169"/>
    <mergeCell ref="C170:D170"/>
    <mergeCell ref="H170:I170"/>
    <mergeCell ref="C171:D171"/>
    <mergeCell ref="H171:I171"/>
    <mergeCell ref="C172:D172"/>
    <mergeCell ref="H172:I172"/>
    <mergeCell ref="C173:D173"/>
    <mergeCell ref="H173:I173"/>
    <mergeCell ref="C174:D174"/>
    <mergeCell ref="H174:I174"/>
    <mergeCell ref="C175:D175"/>
    <mergeCell ref="H175:I175"/>
    <mergeCell ref="C176:D176"/>
    <mergeCell ref="H176:I176"/>
    <mergeCell ref="C177:D177"/>
    <mergeCell ref="H177:I177"/>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A194:F194"/>
    <mergeCell ref="H194:I194"/>
    <mergeCell ref="A196:F196"/>
    <mergeCell ref="A197:F197"/>
    <mergeCell ref="A198:C198"/>
    <mergeCell ref="D198:G198"/>
    <mergeCell ref="H198:I198"/>
    <mergeCell ref="A199:G199"/>
    <mergeCell ref="H199:I199"/>
    <mergeCell ref="A200:A201"/>
    <mergeCell ref="B200:B201"/>
    <mergeCell ref="C200:E200"/>
    <mergeCell ref="F200:F201"/>
    <mergeCell ref="G200:G201"/>
    <mergeCell ref="H200:I201"/>
    <mergeCell ref="C201:D201"/>
    <mergeCell ref="C202:D202"/>
    <mergeCell ref="H202:I202"/>
    <mergeCell ref="C203:D203"/>
    <mergeCell ref="H203:I203"/>
    <mergeCell ref="C204:D204"/>
    <mergeCell ref="H204:I204"/>
    <mergeCell ref="C205:D205"/>
    <mergeCell ref="H205:I205"/>
    <mergeCell ref="C206:D206"/>
    <mergeCell ref="H206:I206"/>
    <mergeCell ref="C207:D207"/>
    <mergeCell ref="H207:I207"/>
    <mergeCell ref="C208:D208"/>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28:D228"/>
    <mergeCell ref="H228:I228"/>
    <mergeCell ref="C229:D229"/>
    <mergeCell ref="H229:I229"/>
    <mergeCell ref="C230:D230"/>
    <mergeCell ref="H230:I230"/>
    <mergeCell ref="C231:D231"/>
    <mergeCell ref="H231:I231"/>
    <mergeCell ref="C232:D232"/>
    <mergeCell ref="H232:I232"/>
    <mergeCell ref="A233:F233"/>
    <mergeCell ref="H233:I233"/>
    <mergeCell ref="A235:F235"/>
    <mergeCell ref="A236:F236"/>
    <mergeCell ref="A237:C237"/>
    <mergeCell ref="D237:G237"/>
    <mergeCell ref="H237:I237"/>
    <mergeCell ref="A238:G238"/>
    <mergeCell ref="H238:I238"/>
    <mergeCell ref="A239:A240"/>
    <mergeCell ref="B239:B240"/>
    <mergeCell ref="C239:E239"/>
    <mergeCell ref="F239:F240"/>
    <mergeCell ref="G239:G240"/>
    <mergeCell ref="H239:I240"/>
    <mergeCell ref="C240:D240"/>
    <mergeCell ref="C241:D241"/>
    <mergeCell ref="H241:I241"/>
    <mergeCell ref="C242:D242"/>
    <mergeCell ref="H242:I242"/>
    <mergeCell ref="C243:D243"/>
    <mergeCell ref="H243:I243"/>
    <mergeCell ref="C244:D244"/>
    <mergeCell ref="H244:I244"/>
    <mergeCell ref="C245:D245"/>
    <mergeCell ref="H245:I245"/>
    <mergeCell ref="C246:D246"/>
    <mergeCell ref="H246:I246"/>
    <mergeCell ref="C247:D247"/>
    <mergeCell ref="H247:I247"/>
    <mergeCell ref="C248:D248"/>
    <mergeCell ref="H248:I248"/>
    <mergeCell ref="C249:D249"/>
    <mergeCell ref="H249:I249"/>
    <mergeCell ref="C250:D250"/>
    <mergeCell ref="H250:I250"/>
    <mergeCell ref="C251:D251"/>
    <mergeCell ref="H251:I251"/>
    <mergeCell ref="C252:D252"/>
    <mergeCell ref="H252:I252"/>
    <mergeCell ref="C253:D253"/>
    <mergeCell ref="H253:I253"/>
    <mergeCell ref="C254:D254"/>
    <mergeCell ref="H254:I254"/>
    <mergeCell ref="C255:D255"/>
    <mergeCell ref="H255:I255"/>
    <mergeCell ref="C256:D256"/>
    <mergeCell ref="H256:I256"/>
    <mergeCell ref="C257:D257"/>
    <mergeCell ref="H257:I257"/>
    <mergeCell ref="C258:D258"/>
    <mergeCell ref="H258:I258"/>
    <mergeCell ref="C259:D259"/>
    <mergeCell ref="H259:I259"/>
    <mergeCell ref="C260:D260"/>
    <mergeCell ref="H260:I260"/>
    <mergeCell ref="C261:D261"/>
    <mergeCell ref="H261:I261"/>
    <mergeCell ref="C262:D262"/>
    <mergeCell ref="H262:I262"/>
    <mergeCell ref="C263:D263"/>
    <mergeCell ref="H263:I263"/>
    <mergeCell ref="C264:D264"/>
    <mergeCell ref="H264:I264"/>
    <mergeCell ref="C265:D265"/>
    <mergeCell ref="H265:I265"/>
    <mergeCell ref="C266:D266"/>
    <mergeCell ref="H266:I266"/>
    <mergeCell ref="C267:D267"/>
    <mergeCell ref="H267:I267"/>
    <mergeCell ref="C268:D268"/>
    <mergeCell ref="H268:I268"/>
    <mergeCell ref="C269:D269"/>
    <mergeCell ref="H269:I269"/>
    <mergeCell ref="C270:D270"/>
    <mergeCell ref="H270:I270"/>
    <mergeCell ref="C271:D271"/>
    <mergeCell ref="H271:I271"/>
    <mergeCell ref="A272:F272"/>
    <mergeCell ref="H272:I272"/>
    <mergeCell ref="A274:F274"/>
    <mergeCell ref="A275:F275"/>
    <mergeCell ref="A276:C276"/>
    <mergeCell ref="D276:G276"/>
    <mergeCell ref="H276:I276"/>
    <mergeCell ref="A277:G277"/>
    <mergeCell ref="H277:I277"/>
    <mergeCell ref="A278:A279"/>
    <mergeCell ref="B278:B279"/>
    <mergeCell ref="C278:E278"/>
    <mergeCell ref="F278:F279"/>
    <mergeCell ref="G278:G279"/>
    <mergeCell ref="H278:I279"/>
    <mergeCell ref="C279:D279"/>
    <mergeCell ref="C280:D280"/>
    <mergeCell ref="H280:I280"/>
    <mergeCell ref="C281:D281"/>
    <mergeCell ref="H281:I281"/>
    <mergeCell ref="C282:D282"/>
    <mergeCell ref="H282:I282"/>
    <mergeCell ref="C283:D283"/>
    <mergeCell ref="H283:I283"/>
    <mergeCell ref="C284:D284"/>
    <mergeCell ref="H284:I284"/>
    <mergeCell ref="C285:D285"/>
    <mergeCell ref="H285:I285"/>
    <mergeCell ref="C286:D286"/>
    <mergeCell ref="H286:I286"/>
    <mergeCell ref="C287:D287"/>
    <mergeCell ref="H287:I287"/>
    <mergeCell ref="C288:D288"/>
    <mergeCell ref="H288:I288"/>
    <mergeCell ref="C289:D289"/>
    <mergeCell ref="H289:I289"/>
    <mergeCell ref="C290:D290"/>
    <mergeCell ref="H290:I290"/>
    <mergeCell ref="C291:D291"/>
    <mergeCell ref="H291:I291"/>
    <mergeCell ref="C292:D292"/>
    <mergeCell ref="H292:I292"/>
    <mergeCell ref="C293:D293"/>
    <mergeCell ref="H293:I293"/>
    <mergeCell ref="C294:D294"/>
    <mergeCell ref="H294:I294"/>
    <mergeCell ref="C295:D295"/>
    <mergeCell ref="H295:I295"/>
    <mergeCell ref="C296:D296"/>
    <mergeCell ref="H296:I296"/>
    <mergeCell ref="C297:D297"/>
    <mergeCell ref="H297:I297"/>
    <mergeCell ref="C298:D298"/>
    <mergeCell ref="H298:I298"/>
    <mergeCell ref="C299:D299"/>
    <mergeCell ref="H299:I299"/>
    <mergeCell ref="C300:D300"/>
    <mergeCell ref="H300:I300"/>
    <mergeCell ref="C301:D301"/>
    <mergeCell ref="H301:I301"/>
    <mergeCell ref="C302:D302"/>
    <mergeCell ref="H302:I302"/>
    <mergeCell ref="C303:D303"/>
    <mergeCell ref="H303:I303"/>
    <mergeCell ref="C304:D304"/>
    <mergeCell ref="H304:I304"/>
    <mergeCell ref="C305:D305"/>
    <mergeCell ref="H305:I305"/>
    <mergeCell ref="C306:D306"/>
    <mergeCell ref="H306:I306"/>
    <mergeCell ref="C307:D307"/>
    <mergeCell ref="H307:I307"/>
    <mergeCell ref="C308:D308"/>
    <mergeCell ref="H308:I308"/>
    <mergeCell ref="C309:D309"/>
    <mergeCell ref="H309:I309"/>
    <mergeCell ref="C310:D310"/>
    <mergeCell ref="H310:I310"/>
    <mergeCell ref="A311:F311"/>
    <mergeCell ref="H311:I311"/>
    <mergeCell ref="A313:F313"/>
    <mergeCell ref="A314:F314"/>
    <mergeCell ref="A315:C315"/>
    <mergeCell ref="D315:G315"/>
    <mergeCell ref="H315:I315"/>
    <mergeCell ref="A316:G316"/>
    <mergeCell ref="H316:I316"/>
    <mergeCell ref="A317:A318"/>
    <mergeCell ref="B317:B318"/>
    <mergeCell ref="C317:E317"/>
    <mergeCell ref="F317:F318"/>
    <mergeCell ref="G317:G318"/>
    <mergeCell ref="H317:I318"/>
    <mergeCell ref="C318:D318"/>
    <mergeCell ref="C319:D319"/>
    <mergeCell ref="H319:I319"/>
    <mergeCell ref="C320:D320"/>
    <mergeCell ref="H320:I320"/>
    <mergeCell ref="C321:D321"/>
    <mergeCell ref="H321:I321"/>
    <mergeCell ref="C322:D322"/>
    <mergeCell ref="H322:I322"/>
    <mergeCell ref="C323:D323"/>
    <mergeCell ref="H323:I323"/>
    <mergeCell ref="C324:D324"/>
    <mergeCell ref="H324:I324"/>
    <mergeCell ref="C325:D325"/>
    <mergeCell ref="H325:I325"/>
    <mergeCell ref="C326:D326"/>
    <mergeCell ref="H326:I326"/>
    <mergeCell ref="C327:D327"/>
    <mergeCell ref="H327:I327"/>
    <mergeCell ref="C328:D328"/>
    <mergeCell ref="H328:I328"/>
    <mergeCell ref="C329:D329"/>
    <mergeCell ref="H329:I329"/>
    <mergeCell ref="C330:D330"/>
    <mergeCell ref="H330:I330"/>
    <mergeCell ref="C331:D331"/>
    <mergeCell ref="H331:I331"/>
    <mergeCell ref="C332:D332"/>
    <mergeCell ref="H332:I332"/>
    <mergeCell ref="C333:D333"/>
    <mergeCell ref="H333:I333"/>
    <mergeCell ref="C334:D334"/>
    <mergeCell ref="H334:I334"/>
    <mergeCell ref="C335:D335"/>
    <mergeCell ref="H335:I335"/>
    <mergeCell ref="C336:D336"/>
    <mergeCell ref="H336:I336"/>
    <mergeCell ref="C337:D337"/>
    <mergeCell ref="H337:I337"/>
    <mergeCell ref="C338:D338"/>
    <mergeCell ref="H338:I338"/>
    <mergeCell ref="C339:D339"/>
    <mergeCell ref="H339:I339"/>
    <mergeCell ref="C340:D340"/>
    <mergeCell ref="H340:I340"/>
    <mergeCell ref="C341:D341"/>
    <mergeCell ref="H341:I341"/>
    <mergeCell ref="C342:D342"/>
    <mergeCell ref="H342:I342"/>
    <mergeCell ref="C343:D343"/>
    <mergeCell ref="H343:I343"/>
    <mergeCell ref="C344:D344"/>
    <mergeCell ref="H344:I344"/>
    <mergeCell ref="C345:D345"/>
    <mergeCell ref="H345:I345"/>
    <mergeCell ref="C346:D346"/>
    <mergeCell ref="H346:I346"/>
    <mergeCell ref="C347:D347"/>
    <mergeCell ref="H347:I347"/>
    <mergeCell ref="C348:D348"/>
    <mergeCell ref="H348:I348"/>
    <mergeCell ref="C349:D349"/>
    <mergeCell ref="H349:I349"/>
    <mergeCell ref="A350:F350"/>
    <mergeCell ref="H350:I350"/>
    <mergeCell ref="A352:F352"/>
    <mergeCell ref="A353:F353"/>
    <mergeCell ref="A354:C354"/>
    <mergeCell ref="D354:G354"/>
    <mergeCell ref="H354:I354"/>
    <mergeCell ref="A355:G355"/>
    <mergeCell ref="H355:I355"/>
    <mergeCell ref="A356:A357"/>
    <mergeCell ref="B356:B357"/>
    <mergeCell ref="C356:E356"/>
    <mergeCell ref="F356:F357"/>
    <mergeCell ref="G356:G357"/>
    <mergeCell ref="H356:I357"/>
    <mergeCell ref="C357:D357"/>
    <mergeCell ref="C358:D358"/>
    <mergeCell ref="H358:I358"/>
    <mergeCell ref="C359:D359"/>
    <mergeCell ref="H359:I359"/>
    <mergeCell ref="C360:D360"/>
    <mergeCell ref="H360:I360"/>
    <mergeCell ref="C361:D361"/>
    <mergeCell ref="H361:I361"/>
    <mergeCell ref="C362:D362"/>
    <mergeCell ref="H362:I362"/>
    <mergeCell ref="C363:D363"/>
    <mergeCell ref="H363:I363"/>
    <mergeCell ref="C364:D364"/>
    <mergeCell ref="H364:I364"/>
    <mergeCell ref="C365:D365"/>
    <mergeCell ref="H365:I365"/>
    <mergeCell ref="C366:D366"/>
    <mergeCell ref="H366:I366"/>
    <mergeCell ref="C367:D367"/>
    <mergeCell ref="H367:I367"/>
    <mergeCell ref="C368:D368"/>
    <mergeCell ref="H368:I368"/>
    <mergeCell ref="C369:D369"/>
    <mergeCell ref="H369:I369"/>
    <mergeCell ref="C370:D370"/>
    <mergeCell ref="H370:I370"/>
    <mergeCell ref="C371:D371"/>
    <mergeCell ref="H371:I371"/>
    <mergeCell ref="C372:D372"/>
    <mergeCell ref="H372:I372"/>
    <mergeCell ref="C373:D373"/>
    <mergeCell ref="H373:I373"/>
    <mergeCell ref="C374:D374"/>
    <mergeCell ref="H374:I374"/>
    <mergeCell ref="C375:D375"/>
    <mergeCell ref="H375:I375"/>
    <mergeCell ref="C376:D376"/>
    <mergeCell ref="H376:I376"/>
    <mergeCell ref="C377:D377"/>
    <mergeCell ref="H377:I377"/>
    <mergeCell ref="C378:D378"/>
    <mergeCell ref="H378:I378"/>
    <mergeCell ref="C379:D379"/>
    <mergeCell ref="H379:I379"/>
    <mergeCell ref="C380:D380"/>
    <mergeCell ref="H380:I380"/>
    <mergeCell ref="C381:D381"/>
    <mergeCell ref="H381:I381"/>
    <mergeCell ref="C382:D382"/>
    <mergeCell ref="H382:I382"/>
    <mergeCell ref="C383:D383"/>
    <mergeCell ref="H383:I383"/>
    <mergeCell ref="C384:D384"/>
    <mergeCell ref="H384:I384"/>
    <mergeCell ref="C385:D385"/>
    <mergeCell ref="H385:I385"/>
    <mergeCell ref="C386:D386"/>
    <mergeCell ref="H386:I386"/>
    <mergeCell ref="C387:D387"/>
    <mergeCell ref="H387:I387"/>
    <mergeCell ref="C388:D388"/>
    <mergeCell ref="H388:I388"/>
    <mergeCell ref="A389:F389"/>
    <mergeCell ref="H389:I389"/>
    <mergeCell ref="A391:F391"/>
    <mergeCell ref="A392:F392"/>
    <mergeCell ref="A393:C393"/>
    <mergeCell ref="D393:G393"/>
    <mergeCell ref="H393:I393"/>
    <mergeCell ref="A394:G394"/>
    <mergeCell ref="H394:I394"/>
    <mergeCell ref="A395:A396"/>
    <mergeCell ref="B395:B396"/>
    <mergeCell ref="C395:E395"/>
    <mergeCell ref="F395:F396"/>
    <mergeCell ref="G395:G396"/>
    <mergeCell ref="H395:I396"/>
    <mergeCell ref="C396:D396"/>
    <mergeCell ref="C397:D397"/>
    <mergeCell ref="H397:I397"/>
    <mergeCell ref="C398:D398"/>
    <mergeCell ref="H398:I398"/>
    <mergeCell ref="C399:D399"/>
    <mergeCell ref="H399:I399"/>
    <mergeCell ref="C400:D400"/>
    <mergeCell ref="H400:I400"/>
    <mergeCell ref="C401:D401"/>
    <mergeCell ref="H401:I401"/>
    <mergeCell ref="C402:D402"/>
    <mergeCell ref="H402:I402"/>
    <mergeCell ref="C403:D403"/>
    <mergeCell ref="H403:I403"/>
    <mergeCell ref="C404:D404"/>
    <mergeCell ref="H404:I404"/>
    <mergeCell ref="C405:D405"/>
    <mergeCell ref="H405:I405"/>
    <mergeCell ref="C406:D406"/>
    <mergeCell ref="H406:I406"/>
    <mergeCell ref="C407:D407"/>
    <mergeCell ref="H407:I407"/>
    <mergeCell ref="C408:D408"/>
    <mergeCell ref="H408:I408"/>
    <mergeCell ref="C409:D409"/>
    <mergeCell ref="H409:I409"/>
    <mergeCell ref="C410:D410"/>
    <mergeCell ref="H410:I410"/>
    <mergeCell ref="C411:D411"/>
    <mergeCell ref="H411:I411"/>
    <mergeCell ref="C412:D412"/>
    <mergeCell ref="H412:I412"/>
    <mergeCell ref="C413:D413"/>
    <mergeCell ref="H413:I413"/>
    <mergeCell ref="C414:D414"/>
    <mergeCell ref="H414:I414"/>
    <mergeCell ref="C415:D415"/>
    <mergeCell ref="H415:I415"/>
    <mergeCell ref="C416:D416"/>
    <mergeCell ref="H416:I416"/>
    <mergeCell ref="C417:D417"/>
    <mergeCell ref="H417:I417"/>
    <mergeCell ref="C418:D418"/>
    <mergeCell ref="H418:I418"/>
    <mergeCell ref="C419:D419"/>
    <mergeCell ref="H419:I419"/>
    <mergeCell ref="C420:D420"/>
    <mergeCell ref="H420:I420"/>
    <mergeCell ref="C421:D421"/>
    <mergeCell ref="H421:I421"/>
    <mergeCell ref="C422:D422"/>
    <mergeCell ref="H422:I422"/>
    <mergeCell ref="C423:D423"/>
    <mergeCell ref="H423:I423"/>
    <mergeCell ref="C424:D424"/>
    <mergeCell ref="H424:I424"/>
    <mergeCell ref="C425:D425"/>
    <mergeCell ref="H425:I425"/>
    <mergeCell ref="C426:D426"/>
    <mergeCell ref="H426:I426"/>
    <mergeCell ref="C427:D427"/>
    <mergeCell ref="H427:I427"/>
    <mergeCell ref="A428:F428"/>
    <mergeCell ref="H428:I428"/>
    <mergeCell ref="A430:F430"/>
    <mergeCell ref="A431:F431"/>
    <mergeCell ref="A432:C432"/>
    <mergeCell ref="D432:G432"/>
    <mergeCell ref="H432:I432"/>
    <mergeCell ref="A433:G433"/>
    <mergeCell ref="H433:I433"/>
    <mergeCell ref="A434:A435"/>
    <mergeCell ref="B434:B435"/>
    <mergeCell ref="C434:E434"/>
    <mergeCell ref="F434:F435"/>
    <mergeCell ref="G434:G435"/>
    <mergeCell ref="H434:I435"/>
    <mergeCell ref="C435:D435"/>
    <mergeCell ref="C436:D436"/>
    <mergeCell ref="H436:I436"/>
    <mergeCell ref="C437:D437"/>
    <mergeCell ref="H437:I437"/>
    <mergeCell ref="C438:D438"/>
    <mergeCell ref="H438:I438"/>
    <mergeCell ref="C439:D439"/>
    <mergeCell ref="H439:I439"/>
    <mergeCell ref="C440:D440"/>
    <mergeCell ref="H440:I440"/>
    <mergeCell ref="C441:D441"/>
    <mergeCell ref="H441:I441"/>
    <mergeCell ref="C442:D442"/>
    <mergeCell ref="H442:I442"/>
    <mergeCell ref="C443:D443"/>
    <mergeCell ref="H443:I443"/>
    <mergeCell ref="C444:D444"/>
    <mergeCell ref="H444:I444"/>
    <mergeCell ref="C445:D445"/>
    <mergeCell ref="H445:I445"/>
    <mergeCell ref="C446:D446"/>
    <mergeCell ref="H446:I446"/>
    <mergeCell ref="C447:D447"/>
    <mergeCell ref="H447:I447"/>
    <mergeCell ref="C448:D448"/>
    <mergeCell ref="H448:I448"/>
    <mergeCell ref="C449:D449"/>
    <mergeCell ref="H449:I449"/>
    <mergeCell ref="C450:D450"/>
    <mergeCell ref="H450:I450"/>
    <mergeCell ref="C451:D451"/>
    <mergeCell ref="H451:I451"/>
    <mergeCell ref="C452:D452"/>
    <mergeCell ref="H452:I452"/>
    <mergeCell ref="C453:D453"/>
    <mergeCell ref="H453:I453"/>
    <mergeCell ref="C454:D454"/>
    <mergeCell ref="H454:I454"/>
    <mergeCell ref="C455:D455"/>
    <mergeCell ref="H455:I455"/>
    <mergeCell ref="C456:D456"/>
    <mergeCell ref="H456:I456"/>
    <mergeCell ref="C457:D457"/>
    <mergeCell ref="H457:I457"/>
    <mergeCell ref="C458:D458"/>
    <mergeCell ref="H458:I458"/>
    <mergeCell ref="C459:D459"/>
    <mergeCell ref="H459:I459"/>
    <mergeCell ref="C464:D464"/>
    <mergeCell ref="H464:I464"/>
    <mergeCell ref="A467:F467"/>
    <mergeCell ref="H467:I467"/>
    <mergeCell ref="C37:D37"/>
    <mergeCell ref="H37:I37"/>
    <mergeCell ref="A38:F38"/>
    <mergeCell ref="H38:I38"/>
    <mergeCell ref="C463:D463"/>
    <mergeCell ref="H463:I463"/>
    <mergeCell ref="C34:D34"/>
    <mergeCell ref="H34:I34"/>
    <mergeCell ref="C35:D35"/>
    <mergeCell ref="H35:I35"/>
    <mergeCell ref="C36:D36"/>
    <mergeCell ref="H36:I36"/>
    <mergeCell ref="C465:D465"/>
    <mergeCell ref="H465:I465"/>
    <mergeCell ref="C460:D460"/>
    <mergeCell ref="H460:I460"/>
    <mergeCell ref="C461:D461"/>
    <mergeCell ref="H461:I461"/>
    <mergeCell ref="C462:D462"/>
    <mergeCell ref="H462:I462"/>
    <mergeCell ref="C466:D466"/>
    <mergeCell ref="H466:I46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46:C76 D76 I76">
    <cfRule type="expression" dxfId="311" priority="154" stopIfTrue="1">
      <formula>$A46=""</formula>
    </cfRule>
    <cfRule type="expression" dxfId="310" priority="153" stopIfTrue="1">
      <formula>AND($A46&lt;&gt;"",OR(INDEX(曜日休日,WEEKDAY($A46),1)&lt;&gt;"",NOT(ISERROR(VLOOKUP($A46,休日,1,FALSE)))))</formula>
    </cfRule>
  </conditionalFormatting>
  <conditionalFormatting sqref="A85:C115 E85:E115">
    <cfRule type="expression" dxfId="309" priority="152" stopIfTrue="1">
      <formula>$A85=""</formula>
    </cfRule>
    <cfRule type="expression" dxfId="308" priority="151" stopIfTrue="1">
      <formula>AND($A85&lt;&gt;"",OR(INDEX(曜日休日,WEEKDAY($A85),1)&lt;&gt;"",NOT(ISERROR(VLOOKUP($A85,休日,1,FALSE)))))</formula>
    </cfRule>
  </conditionalFormatting>
  <conditionalFormatting sqref="A124:C154 E124:E154 G124:H154">
    <cfRule type="expression" dxfId="307" priority="150" stopIfTrue="1">
      <formula>$A124=""</formula>
    </cfRule>
    <cfRule type="expression" dxfId="306" priority="149" stopIfTrue="1">
      <formula>AND($A124&lt;&gt;"",OR(INDEX(曜日休日,WEEKDAY($A124),1)&lt;&gt;"",NOT(ISERROR(VLOOKUP($A124,休日,1,FALSE)))))</formula>
    </cfRule>
  </conditionalFormatting>
  <conditionalFormatting sqref="A163:C193 E163:E193 G163:H193 D191:D193 I191:I193">
    <cfRule type="expression" dxfId="305" priority="147" stopIfTrue="1">
      <formula>AND($A163&lt;&gt;"",OR(INDEX(曜日休日,WEEKDAY($A163),1)&lt;&gt;"",NOT(ISERROR(VLOOKUP($A163,休日,1,FALSE)))))</formula>
    </cfRule>
    <cfRule type="expression" dxfId="304" priority="148" stopIfTrue="1">
      <formula>$A163=""</formula>
    </cfRule>
  </conditionalFormatting>
  <conditionalFormatting sqref="A202:C232 E202:E232 G202:H232">
    <cfRule type="expression" dxfId="303" priority="146" stopIfTrue="1">
      <formula>$A202=""</formula>
    </cfRule>
    <cfRule type="expression" dxfId="302" priority="145" stopIfTrue="1">
      <formula>AND($A202&lt;&gt;"",OR(INDEX(曜日休日,WEEKDAY($A202),1)&lt;&gt;"",NOT(ISERROR(VLOOKUP($A202,休日,1,FALSE)))))</formula>
    </cfRule>
  </conditionalFormatting>
  <conditionalFormatting sqref="A241:I271">
    <cfRule type="expression" dxfId="301" priority="9" stopIfTrue="1">
      <formula>AND($A241&lt;&gt;"",OR(INDEX(曜日休日,WEEKDAY($A241),1)&lt;&gt;"",NOT(ISERROR(VLOOKUP($A241,休日,1,FALSE)))))</formula>
    </cfRule>
    <cfRule type="expression" dxfId="300" priority="10" stopIfTrue="1">
      <formula>$A241=""</formula>
    </cfRule>
  </conditionalFormatting>
  <conditionalFormatting sqref="A280:I310">
    <cfRule type="expression" dxfId="299" priority="8" stopIfTrue="1">
      <formula>$A280=""</formula>
    </cfRule>
    <cfRule type="expression" dxfId="298" priority="7" stopIfTrue="1">
      <formula>AND($A280&lt;&gt;"",OR(INDEX(曜日休日,WEEKDAY($A280),1)&lt;&gt;"",NOT(ISERROR(VLOOKUP($A280,休日,1,FALSE)))))</formula>
    </cfRule>
  </conditionalFormatting>
  <conditionalFormatting sqref="A319:I349">
    <cfRule type="expression" dxfId="297" priority="5" stopIfTrue="1">
      <formula>AND($A319&lt;&gt;"",OR(INDEX(曜日休日,WEEKDAY($A319),1)&lt;&gt;"",NOT(ISERROR(VLOOKUP($A319,休日,1,FALSE)))))</formula>
    </cfRule>
    <cfRule type="expression" dxfId="296" priority="6" stopIfTrue="1">
      <formula>$A319=""</formula>
    </cfRule>
  </conditionalFormatting>
  <conditionalFormatting sqref="A358:I388">
    <cfRule type="expression" dxfId="295" priority="3" stopIfTrue="1">
      <formula>AND($A358&lt;&gt;"",OR(INDEX(曜日休日,WEEKDAY($A358),1)&lt;&gt;"",NOT(ISERROR(VLOOKUP($A358,休日,1,FALSE)))))</formula>
    </cfRule>
    <cfRule type="expression" dxfId="294" priority="4" stopIfTrue="1">
      <formula>$A358=""</formula>
    </cfRule>
  </conditionalFormatting>
  <conditionalFormatting sqref="A397:I427">
    <cfRule type="expression" dxfId="293" priority="2" stopIfTrue="1">
      <formula>$A397=""</formula>
    </cfRule>
    <cfRule type="expression" dxfId="292" priority="1" stopIfTrue="1">
      <formula>AND($A397&lt;&gt;"",OR(INDEX(曜日休日,WEEKDAY($A397),1)&lt;&gt;"",NOT(ISERROR(VLOOKUP($A397,休日,1,FALSE)))))</formula>
    </cfRule>
  </conditionalFormatting>
  <conditionalFormatting sqref="A436:I466">
    <cfRule type="expression" dxfId="291" priority="134" stopIfTrue="1">
      <formula>$A436=""</formula>
    </cfRule>
    <cfRule type="expression" dxfId="290" priority="133" stopIfTrue="1">
      <formula>AND($A436&lt;&gt;"",OR(INDEX(曜日休日,WEEKDAY($A436),1)&lt;&gt;"",NOT(ISERROR(VLOOKUP($A436,休日,1,FALSE)))))</formula>
    </cfRule>
  </conditionalFormatting>
  <conditionalFormatting sqref="C113 E113">
    <cfRule type="expression" dxfId="289" priority="85" stopIfTrue="1">
      <formula>AND($A113&lt;&gt;"",OR(INDEX(曜日休日,WEEKDAY($A113),1)&lt;&gt;"",NOT(ISERROR(VLOOKUP($A113,休日,1,FALSE)))))</formula>
    </cfRule>
    <cfRule type="expression" dxfId="288" priority="86" stopIfTrue="1">
      <formula>$A113=""</formula>
    </cfRule>
  </conditionalFormatting>
  <conditionalFormatting sqref="C128 E128">
    <cfRule type="expression" dxfId="287" priority="83" stopIfTrue="1">
      <formula>AND($A128&lt;&gt;"",OR(INDEX(曜日休日,WEEKDAY($A128),1)&lt;&gt;"",NOT(ISERROR(VLOOKUP($A128,休日,1,FALSE)))))</formula>
    </cfRule>
    <cfRule type="expression" dxfId="286" priority="84" stopIfTrue="1">
      <formula>$A128=""</formula>
    </cfRule>
    <cfRule type="expression" dxfId="285" priority="82" stopIfTrue="1">
      <formula>$A128=""</formula>
    </cfRule>
    <cfRule type="expression" dxfId="284" priority="81" stopIfTrue="1">
      <formula>AND($A128&lt;&gt;"",OR(INDEX(曜日休日,WEEKDAY($A128),1)&lt;&gt;"",NOT(ISERROR(VLOOKUP($A128,休日,1,FALSE)))))</formula>
    </cfRule>
  </conditionalFormatting>
  <conditionalFormatting sqref="C142 E142">
    <cfRule type="expression" dxfId="283" priority="75" stopIfTrue="1">
      <formula>AND($A142&lt;&gt;"",OR(INDEX(曜日休日,WEEKDAY($A142),1)&lt;&gt;"",NOT(ISERROR(VLOOKUP($A142,休日,1,FALSE)))))</formula>
    </cfRule>
    <cfRule type="expression" dxfId="282" priority="78" stopIfTrue="1">
      <formula>$A142=""</formula>
    </cfRule>
    <cfRule type="expression" dxfId="281" priority="76" stopIfTrue="1">
      <formula>$A142=""</formula>
    </cfRule>
    <cfRule type="expression" dxfId="280" priority="77" stopIfTrue="1">
      <formula>AND($A142&lt;&gt;"",OR(INDEX(曜日休日,WEEKDAY($A142),1)&lt;&gt;"",NOT(ISERROR(VLOOKUP($A142,休日,1,FALSE)))))</formula>
    </cfRule>
  </conditionalFormatting>
  <conditionalFormatting sqref="C170 E170">
    <cfRule type="expression" dxfId="279" priority="71" stopIfTrue="1">
      <formula>AND($A170&lt;&gt;"",OR(INDEX(曜日休日,WEEKDAY($A170),1)&lt;&gt;"",NOT(ISERROR(VLOOKUP($A170,休日,1,FALSE)))))</formula>
    </cfRule>
    <cfRule type="expression" dxfId="278" priority="72" stopIfTrue="1">
      <formula>$A170=""</formula>
    </cfRule>
    <cfRule type="expression" dxfId="277" priority="70" stopIfTrue="1">
      <formula>$A170=""</formula>
    </cfRule>
    <cfRule type="expression" dxfId="276" priority="68" stopIfTrue="1">
      <formula>$A170=""</formula>
    </cfRule>
    <cfRule type="expression" dxfId="275" priority="69" stopIfTrue="1">
      <formula>AND($A170&lt;&gt;"",OR(INDEX(曜日休日,WEEKDAY($A170),1)&lt;&gt;"",NOT(ISERROR(VLOOKUP($A170,休日,1,FALSE)))))</formula>
    </cfRule>
    <cfRule type="expression" dxfId="274" priority="67" stopIfTrue="1">
      <formula>AND($A170&lt;&gt;"",OR(INDEX(曜日休日,WEEKDAY($A170),1)&lt;&gt;"",NOT(ISERROR(VLOOKUP($A170,休日,1,FALSE)))))</formula>
    </cfRule>
  </conditionalFormatting>
  <conditionalFormatting sqref="C180 E180">
    <cfRule type="expression" dxfId="273" priority="60" stopIfTrue="1">
      <formula>$A180=""</formula>
    </cfRule>
    <cfRule type="expression" dxfId="272" priority="62" stopIfTrue="1">
      <formula>$A180=""</formula>
    </cfRule>
    <cfRule type="expression" dxfId="271" priority="61" stopIfTrue="1">
      <formula>AND($A180&lt;&gt;"",OR(INDEX(曜日休日,WEEKDAY($A180),1)&lt;&gt;"",NOT(ISERROR(VLOOKUP($A180,休日,1,FALSE)))))</formula>
    </cfRule>
    <cfRule type="expression" dxfId="270" priority="58" stopIfTrue="1">
      <formula>$A180=""</formula>
    </cfRule>
    <cfRule type="expression" dxfId="269" priority="57" stopIfTrue="1">
      <formula>AND($A180&lt;&gt;"",OR(INDEX(曜日休日,WEEKDAY($A180),1)&lt;&gt;"",NOT(ISERROR(VLOOKUP($A180,休日,1,FALSE)))))</formula>
    </cfRule>
    <cfRule type="expression" dxfId="268" priority="59" stopIfTrue="1">
      <formula>AND($A180&lt;&gt;"",OR(INDEX(曜日休日,WEEKDAY($A180),1)&lt;&gt;"",NOT(ISERROR(VLOOKUP($A180,休日,1,FALSE)))))</formula>
    </cfRule>
  </conditionalFormatting>
  <conditionalFormatting sqref="C215 E215">
    <cfRule type="expression" dxfId="267" priority="32" stopIfTrue="1">
      <formula>$A215=""</formula>
    </cfRule>
    <cfRule type="expression" dxfId="266" priority="37" stopIfTrue="1">
      <formula>AND($A215&lt;&gt;"",OR(INDEX(曜日休日,WEEKDAY($A215),1)&lt;&gt;"",NOT(ISERROR(VLOOKUP($A215,休日,1,FALSE)))))</formula>
    </cfRule>
    <cfRule type="expression" dxfId="265" priority="36" stopIfTrue="1">
      <formula>$A215=""</formula>
    </cfRule>
    <cfRule type="expression" dxfId="264" priority="35" stopIfTrue="1">
      <formula>AND($A215&lt;&gt;"",OR(INDEX(曜日休日,WEEKDAY($A215),1)&lt;&gt;"",NOT(ISERROR(VLOOKUP($A215,休日,1,FALSE)))))</formula>
    </cfRule>
    <cfRule type="expression" dxfId="263" priority="34" stopIfTrue="1">
      <formula>$A215=""</formula>
    </cfRule>
    <cfRule type="expression" dxfId="262" priority="33" stopIfTrue="1">
      <formula>AND($A215&lt;&gt;"",OR(INDEX(曜日休日,WEEKDAY($A215),1)&lt;&gt;"",NOT(ISERROR(VLOOKUP($A215,休日,1,FALSE)))))</formula>
    </cfRule>
    <cfRule type="expression" dxfId="261" priority="38" stopIfTrue="1">
      <formula>$A215=""</formula>
    </cfRule>
    <cfRule type="expression" dxfId="260" priority="31" stopIfTrue="1">
      <formula>AND($A215&lt;&gt;"",OR(INDEX(曜日休日,WEEKDAY($A215),1)&lt;&gt;"",NOT(ISERROR(VLOOKUP($A215,休日,1,FALSE)))))</formula>
    </cfRule>
  </conditionalFormatting>
  <conditionalFormatting sqref="C227 E227">
    <cfRule type="expression" dxfId="259" priority="52" stopIfTrue="1">
      <formula>$A227=""</formula>
    </cfRule>
    <cfRule type="expression" dxfId="258" priority="51" stopIfTrue="1">
      <formula>AND($A227&lt;&gt;"",OR(INDEX(曜日休日,WEEKDAY($A227),1)&lt;&gt;"",NOT(ISERROR(VLOOKUP($A227,休日,1,FALSE)))))</formula>
    </cfRule>
    <cfRule type="expression" dxfId="257" priority="50" stopIfTrue="1">
      <formula>$A227=""</formula>
    </cfRule>
    <cfRule type="expression" dxfId="256" priority="49" stopIfTrue="1">
      <formula>AND($A227&lt;&gt;"",OR(INDEX(曜日休日,WEEKDAY($A227),1)&lt;&gt;"",NOT(ISERROR(VLOOKUP($A227,休日,1,FALSE)))))</formula>
    </cfRule>
    <cfRule type="expression" dxfId="255" priority="46" stopIfTrue="1">
      <formula>$A227=""</formula>
    </cfRule>
    <cfRule type="expression" dxfId="254" priority="45" stopIfTrue="1">
      <formula>AND($A227&lt;&gt;"",OR(INDEX(曜日休日,WEEKDAY($A227),1)&lt;&gt;"",NOT(ISERROR(VLOOKUP($A227,休日,1,FALSE)))))</formula>
    </cfRule>
    <cfRule type="expression" dxfId="253" priority="47" stopIfTrue="1">
      <formula>AND($A227&lt;&gt;"",OR(INDEX(曜日休日,WEEKDAY($A227),1)&lt;&gt;"",NOT(ISERROR(VLOOKUP($A227,休日,1,FALSE)))))</formula>
    </cfRule>
    <cfRule type="expression" dxfId="252" priority="48" stopIfTrue="1">
      <formula>$A227=""</formula>
    </cfRule>
  </conditionalFormatting>
  <conditionalFormatting sqref="D7:D19 I7:I26 A7:C37 E7:H37 D21:D26 D32:D33 I32:I33">
    <cfRule type="expression" dxfId="251" priority="155" stopIfTrue="1">
      <formula>AND($A7&lt;&gt;"",OR(INDEX(曜日休日,WEEKDAY($A7),1)&lt;&gt;"",NOT(ISERROR(VLOOKUP($A7,休日,1,FALSE)))))</formula>
    </cfRule>
    <cfRule type="expression" dxfId="250" priority="157" stopIfTrue="1">
      <formula>$A7=""</formula>
    </cfRule>
  </conditionalFormatting>
  <conditionalFormatting sqref="E46:H76">
    <cfRule type="expression" dxfId="249" priority="23" stopIfTrue="1">
      <formula>AND($A46&lt;&gt;"",OR(INDEX(曜日休日,WEEKDAY($A46),1)&lt;&gt;"",NOT(ISERROR(VLOOKUP($A46,休日,1,FALSE)))))</formula>
    </cfRule>
    <cfRule type="expression" dxfId="248" priority="24" stopIfTrue="1">
      <formula>$A46=""</formula>
    </cfRule>
  </conditionalFormatting>
  <conditionalFormatting sqref="F124:F154">
    <cfRule type="expression" dxfId="247" priority="18" stopIfTrue="1">
      <formula>$A124=""</formula>
    </cfRule>
    <cfRule type="expression" dxfId="246" priority="17" stopIfTrue="1">
      <formula>AND($A124&lt;&gt;"",OR(INDEX(曜日休日,WEEKDAY($A124),1)&lt;&gt;"",NOT(ISERROR(VLOOKUP($A124,休日,1,FALSE)))))</formula>
    </cfRule>
  </conditionalFormatting>
  <conditionalFormatting sqref="F163:F193">
    <cfRule type="expression" dxfId="245" priority="16" stopIfTrue="1">
      <formula>$A163=""</formula>
    </cfRule>
    <cfRule type="expression" dxfId="244" priority="15" stopIfTrue="1">
      <formula>AND($A163&lt;&gt;"",OR(INDEX(曜日休日,WEEKDAY($A163),1)&lt;&gt;"",NOT(ISERROR(VLOOKUP($A163,休日,1,FALSE)))))</formula>
    </cfRule>
  </conditionalFormatting>
  <conditionalFormatting sqref="F202:F232">
    <cfRule type="expression" dxfId="243" priority="11" stopIfTrue="1">
      <formula>AND($A202&lt;&gt;"",OR(INDEX(曜日休日,WEEKDAY($A202),1)&lt;&gt;"",NOT(ISERROR(VLOOKUP($A202,休日,1,FALSE)))))</formula>
    </cfRule>
    <cfRule type="expression" dxfId="242" priority="12" stopIfTrue="1">
      <formula>$A202=""</formula>
    </cfRule>
  </conditionalFormatting>
  <conditionalFormatting sqref="F85:H115">
    <cfRule type="expression" dxfId="241" priority="22" stopIfTrue="1">
      <formula>$A85=""</formula>
    </cfRule>
    <cfRule type="expression" dxfId="240" priority="21" stopIfTrue="1">
      <formula>AND($A85&lt;&gt;"",OR(INDEX(曜日休日,WEEKDAY($A85),1)&lt;&gt;"",NOT(ISERROR(VLOOKUP($A85,休日,1,FALSE)))))</formula>
    </cfRule>
  </conditionalFormatting>
  <conditionalFormatting sqref="H128">
    <cfRule type="expression" dxfId="239" priority="80" stopIfTrue="1">
      <formula>$A128=""</formula>
    </cfRule>
    <cfRule type="expression" dxfId="238" priority="79" stopIfTrue="1">
      <formula>AND($A128&lt;&gt;"",OR(INDEX(曜日休日,WEEKDAY($A128),1)&lt;&gt;"",NOT(ISERROR(VLOOKUP($A128,休日,1,FALSE)))))</formula>
    </cfRule>
  </conditionalFormatting>
  <conditionalFormatting sqref="H142">
    <cfRule type="expression" dxfId="237" priority="73" stopIfTrue="1">
      <formula>AND($A142&lt;&gt;"",OR(INDEX(曜日休日,WEEKDAY($A142),1)&lt;&gt;"",NOT(ISERROR(VLOOKUP($A142,休日,1,FALSE)))))</formula>
    </cfRule>
    <cfRule type="expression" dxfId="236" priority="74" stopIfTrue="1">
      <formula>$A142=""</formula>
    </cfRule>
  </conditionalFormatting>
  <conditionalFormatting sqref="H170">
    <cfRule type="expression" dxfId="235" priority="63" stopIfTrue="1">
      <formula>AND($A170&lt;&gt;"",OR(INDEX(曜日休日,WEEKDAY($A170),1)&lt;&gt;"",NOT(ISERROR(VLOOKUP($A170,休日,1,FALSE)))))</formula>
    </cfRule>
    <cfRule type="expression" dxfId="234" priority="64" stopIfTrue="1">
      <formula>$A170=""</formula>
    </cfRule>
    <cfRule type="expression" dxfId="233" priority="65" stopIfTrue="1">
      <formula>AND($A170&lt;&gt;"",OR(INDEX(曜日休日,WEEKDAY($A170),1)&lt;&gt;"",NOT(ISERROR(VLOOKUP($A170,休日,1,FALSE)))))</formula>
    </cfRule>
    <cfRule type="expression" dxfId="232" priority="66" stopIfTrue="1">
      <formula>$A170=""</formula>
    </cfRule>
  </conditionalFormatting>
  <conditionalFormatting sqref="H180">
    <cfRule type="expression" dxfId="231" priority="53" stopIfTrue="1">
      <formula>AND($A180&lt;&gt;"",OR(INDEX(曜日休日,WEEKDAY($A180),1)&lt;&gt;"",NOT(ISERROR(VLOOKUP($A180,休日,1,FALSE)))))</formula>
    </cfRule>
    <cfRule type="expression" dxfId="230" priority="54" stopIfTrue="1">
      <formula>$A180=""</formula>
    </cfRule>
    <cfRule type="expression" dxfId="229" priority="55" stopIfTrue="1">
      <formula>AND($A180&lt;&gt;"",OR(INDEX(曜日休日,WEEKDAY($A180),1)&lt;&gt;"",NOT(ISERROR(VLOOKUP($A180,休日,1,FALSE)))))</formula>
    </cfRule>
    <cfRule type="expression" dxfId="228" priority="56" stopIfTrue="1">
      <formula>$A180=""</formula>
    </cfRule>
  </conditionalFormatting>
  <conditionalFormatting sqref="H215">
    <cfRule type="expression" dxfId="227" priority="27" stopIfTrue="1">
      <formula>AND($A215&lt;&gt;"",OR(INDEX(曜日休日,WEEKDAY($A215),1)&lt;&gt;"",NOT(ISERROR(VLOOKUP($A215,休日,1,FALSE)))))</formula>
    </cfRule>
    <cfRule type="expression" dxfId="226" priority="30" stopIfTrue="1">
      <formula>$A215=""</formula>
    </cfRule>
    <cfRule type="expression" dxfId="225" priority="29" stopIfTrue="1">
      <formula>AND($A215&lt;&gt;"",OR(INDEX(曜日休日,WEEKDAY($A215),1)&lt;&gt;"",NOT(ISERROR(VLOOKUP($A215,休日,1,FALSE)))))</formula>
    </cfRule>
    <cfRule type="expression" dxfId="224" priority="28" stopIfTrue="1">
      <formula>$A215=""</formula>
    </cfRule>
    <cfRule type="expression" dxfId="223" priority="26" stopIfTrue="1">
      <formula>$A215=""</formula>
    </cfRule>
    <cfRule type="expression" dxfId="222" priority="25" stopIfTrue="1">
      <formula>AND($A215&lt;&gt;"",OR(INDEX(曜日休日,WEEKDAY($A215),1)&lt;&gt;"",NOT(ISERROR(VLOOKUP($A215,休日,1,FALSE)))))</formula>
    </cfRule>
  </conditionalFormatting>
  <conditionalFormatting sqref="H227">
    <cfRule type="expression" dxfId="221" priority="44" stopIfTrue="1">
      <formula>$A227=""</formula>
    </cfRule>
    <cfRule type="expression" dxfId="220" priority="42" stopIfTrue="1">
      <formula>$A227=""</formula>
    </cfRule>
    <cfRule type="expression" dxfId="219" priority="41" stopIfTrue="1">
      <formula>AND($A227&lt;&gt;"",OR(INDEX(曜日休日,WEEKDAY($A227),1)&lt;&gt;"",NOT(ISERROR(VLOOKUP($A227,休日,1,FALSE)))))</formula>
    </cfRule>
    <cfRule type="expression" dxfId="218" priority="40" stopIfTrue="1">
      <formula>$A227=""</formula>
    </cfRule>
    <cfRule type="expression" dxfId="217" priority="39" stopIfTrue="1">
      <formula>AND($A227&lt;&gt;"",OR(INDEX(曜日休日,WEEKDAY($A227),1)&lt;&gt;"",NOT(ISERROR(VLOOKUP($A227,休日,1,FALSE)))))</formula>
    </cfRule>
    <cfRule type="expression" dxfId="216" priority="43" stopIfTrue="1">
      <formula>AND($A227&lt;&gt;"",OR(INDEX(曜日休日,WEEKDAY($A227),1)&lt;&gt;"",NOT(ISERROR(VLOOKUP($A227,休日,1,FALSE)))))</formula>
    </cfRule>
  </conditionalFormatting>
  <dataValidations count="2">
    <dataValidation type="decimal" allowBlank="1" showInputMessage="1" showErrorMessage="1" errorTitle="入力エラー" error="除外する時間を時間形式ではなく少数点数で入力して下さい" prompt="15分を0.25として小数点形式で入力して下さい" sqref="F436:F466 F37" xr:uid="{00000000-0002-0000-0300-000000000000}">
      <formula1>0</formula1>
      <formula2>24</formula2>
    </dataValidation>
    <dataValidation type="time" operator="greaterThanOrEqual" allowBlank="1" showInputMessage="1" showErrorMessage="1" prompt="&quot;hh:mm&quot;形式で入力して下さい" sqref="C436:E466 D32:D33 D76 D191:D193 C7:C37 E7:E37 C46:C76 C85:C115 C124:C154 C163:C193 C202:C232 D7:D19 D21:D26 F7:F36 E46:F76 E85:F115 E124:F154 E163:F193 E202:F232 C241:F271 C280:F310 C319:F349 C358:F388 C397:F427" xr:uid="{00000000-0002-0000-0300-000001000000}">
      <formula1>0</formula1>
    </dataValidation>
  </dataValidations>
  <pageMargins left="0.7" right="0.7" top="0.75" bottom="0.75" header="0.3" footer="0.3"/>
  <pageSetup paperSize="9" scale="1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7"/>
  <sheetViews>
    <sheetView workbookViewId="0">
      <selection sqref="A1:F1"/>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2</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2</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215" priority="69" stopIfTrue="1">
      <formula>AND($A7&lt;&gt;"",OR(INDEX(曜日休日,WEEKDAY($A7),1)&lt;&gt;"",NOT(ISERROR(VLOOKUP($A7,休日,1,FALSE)))))</formula>
    </cfRule>
    <cfRule type="expression" dxfId="214" priority="70" stopIfTrue="1">
      <formula>$A7=""</formula>
    </cfRule>
  </conditionalFormatting>
  <conditionalFormatting sqref="A46:C76 E46:H76 D76 I76">
    <cfRule type="expression" dxfId="213" priority="67" stopIfTrue="1">
      <formula>AND($A46&lt;&gt;"",OR(INDEX(曜日休日,WEEKDAY($A46),1)&lt;&gt;"",NOT(ISERROR(VLOOKUP($A46,休日,1,FALSE)))))</formula>
    </cfRule>
    <cfRule type="expression" dxfId="212" priority="68" stopIfTrue="1">
      <formula>$A46=""</formula>
    </cfRule>
  </conditionalFormatting>
  <conditionalFormatting sqref="A85:C115 E85:H115">
    <cfRule type="expression" dxfId="211" priority="65" stopIfTrue="1">
      <formula>AND($A85&lt;&gt;"",OR(INDEX(曜日休日,WEEKDAY($A85),1)&lt;&gt;"",NOT(ISERROR(VLOOKUP($A85,休日,1,FALSE)))))</formula>
    </cfRule>
    <cfRule type="expression" dxfId="210" priority="66" stopIfTrue="1">
      <formula>$A85=""</formula>
    </cfRule>
  </conditionalFormatting>
  <conditionalFormatting sqref="A124:C154 E124:H154">
    <cfRule type="expression" dxfId="209" priority="63" stopIfTrue="1">
      <formula>AND($A124&lt;&gt;"",OR(INDEX(曜日休日,WEEKDAY($A124),1)&lt;&gt;"",NOT(ISERROR(VLOOKUP($A124,休日,1,FALSE)))))</formula>
    </cfRule>
    <cfRule type="expression" dxfId="208" priority="64" stopIfTrue="1">
      <formula>$A124=""</formula>
    </cfRule>
  </conditionalFormatting>
  <conditionalFormatting sqref="A163:C193 E163:H193 D191:D193 I191:I193">
    <cfRule type="expression" dxfId="207" priority="61" stopIfTrue="1">
      <formula>AND($A163&lt;&gt;"",OR(INDEX(曜日休日,WEEKDAY($A163),1)&lt;&gt;"",NOT(ISERROR(VLOOKUP($A163,休日,1,FALSE)))))</formula>
    </cfRule>
    <cfRule type="expression" dxfId="206" priority="62" stopIfTrue="1">
      <formula>$A163=""</formula>
    </cfRule>
  </conditionalFormatting>
  <conditionalFormatting sqref="A202:I232">
    <cfRule type="expression" dxfId="205" priority="59" stopIfTrue="1">
      <formula>AND($A202&lt;&gt;"",OR(INDEX(曜日休日,WEEKDAY($A202),1)&lt;&gt;"",NOT(ISERROR(VLOOKUP($A202,休日,1,FALSE)))))</formula>
    </cfRule>
    <cfRule type="expression" dxfId="204" priority="60" stopIfTrue="1">
      <formula>$A202=""</formula>
    </cfRule>
  </conditionalFormatting>
  <conditionalFormatting sqref="A241:I271">
    <cfRule type="expression" dxfId="203" priority="57" stopIfTrue="1">
      <formula>AND($A241&lt;&gt;"",OR(INDEX(曜日休日,WEEKDAY($A241),1)&lt;&gt;"",NOT(ISERROR(VLOOKUP($A241,休日,1,FALSE)))))</formula>
    </cfRule>
    <cfRule type="expression" dxfId="202" priority="58" stopIfTrue="1">
      <formula>$A241=""</formula>
    </cfRule>
  </conditionalFormatting>
  <conditionalFormatting sqref="A280:I310">
    <cfRule type="expression" dxfId="201" priority="55" stopIfTrue="1">
      <formula>AND($A280&lt;&gt;"",OR(INDEX(曜日休日,WEEKDAY($A280),1)&lt;&gt;"",NOT(ISERROR(VLOOKUP($A280,休日,1,FALSE)))))</formula>
    </cfRule>
    <cfRule type="expression" dxfId="200" priority="56" stopIfTrue="1">
      <formula>$A280=""</formula>
    </cfRule>
  </conditionalFormatting>
  <conditionalFormatting sqref="A319:I349">
    <cfRule type="expression" dxfId="199" priority="53" stopIfTrue="1">
      <formula>AND($A319&lt;&gt;"",OR(INDEX(曜日休日,WEEKDAY($A319),1)&lt;&gt;"",NOT(ISERROR(VLOOKUP($A319,休日,1,FALSE)))))</formula>
    </cfRule>
    <cfRule type="expression" dxfId="198" priority="54" stopIfTrue="1">
      <formula>$A319=""</formula>
    </cfRule>
  </conditionalFormatting>
  <conditionalFormatting sqref="A358:I388">
    <cfRule type="expression" dxfId="197" priority="51" stopIfTrue="1">
      <formula>AND($A358&lt;&gt;"",OR(INDEX(曜日休日,WEEKDAY($A358),1)&lt;&gt;"",NOT(ISERROR(VLOOKUP($A358,休日,1,FALSE)))))</formula>
    </cfRule>
    <cfRule type="expression" dxfId="196" priority="52" stopIfTrue="1">
      <formula>$A358=""</formula>
    </cfRule>
  </conditionalFormatting>
  <conditionalFormatting sqref="A397:I427">
    <cfRule type="expression" dxfId="195" priority="49" stopIfTrue="1">
      <formula>AND($A397&lt;&gt;"",OR(INDEX(曜日休日,WEEKDAY($A397),1)&lt;&gt;"",NOT(ISERROR(VLOOKUP($A397,休日,1,FALSE)))))</formula>
    </cfRule>
    <cfRule type="expression" dxfId="194" priority="50" stopIfTrue="1">
      <formula>$A397=""</formula>
    </cfRule>
  </conditionalFormatting>
  <conditionalFormatting sqref="A436:I466">
    <cfRule type="expression" dxfId="193" priority="47" stopIfTrue="1">
      <formula>AND($A436&lt;&gt;"",OR(INDEX(曜日休日,WEEKDAY($A436),1)&lt;&gt;"",NOT(ISERROR(VLOOKUP($A436,休日,1,FALSE)))))</formula>
    </cfRule>
    <cfRule type="expression" dxfId="192" priority="48" stopIfTrue="1">
      <formula>$A436=""</formula>
    </cfRule>
  </conditionalFormatting>
  <dataValidations count="2">
    <dataValidation type="time" operator="greaterThanOrEqual" allowBlank="1" showInputMessage="1" showErrorMessage="1" prompt="&quot;hh:mm&quot;形式で入力して下さい" sqref="C436:E466 E7:E37 D76 E85:E115 E124:E154 C202:E232 C241:E271 C280:E310 C319:E349 C358:E388 C397:E427 C7:C37 C46:C76 E46:E76 C85:C115 C124:C154 C163:C193 E163:E193 D191:D193" xr:uid="{00000000-0002-0000-0400-000000000000}">
      <formula1>0</formula1>
    </dataValidation>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400-000001000000}">
      <formula1>0</formula1>
      <formula2>24</formula2>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7"/>
  <sheetViews>
    <sheetView topLeftCell="A31" workbookViewId="0">
      <selection activeCell="F35" sqref="F35"/>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3</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191" priority="69" stopIfTrue="1">
      <formula>AND($A7&lt;&gt;"",OR(INDEX(曜日休日,WEEKDAY($A7),1)&lt;&gt;"",NOT(ISERROR(VLOOKUP($A7,休日,1,FALSE)))))</formula>
    </cfRule>
    <cfRule type="expression" dxfId="190" priority="70" stopIfTrue="1">
      <formula>$A7=""</formula>
    </cfRule>
  </conditionalFormatting>
  <conditionalFormatting sqref="A46:C76 E46:H76 D76 I76">
    <cfRule type="expression" dxfId="189" priority="67" stopIfTrue="1">
      <formula>AND($A46&lt;&gt;"",OR(INDEX(曜日休日,WEEKDAY($A46),1)&lt;&gt;"",NOT(ISERROR(VLOOKUP($A46,休日,1,FALSE)))))</formula>
    </cfRule>
    <cfRule type="expression" dxfId="188" priority="68" stopIfTrue="1">
      <formula>$A46=""</formula>
    </cfRule>
  </conditionalFormatting>
  <conditionalFormatting sqref="A85:C115 E85:H115">
    <cfRule type="expression" dxfId="187" priority="65" stopIfTrue="1">
      <formula>AND($A85&lt;&gt;"",OR(INDEX(曜日休日,WEEKDAY($A85),1)&lt;&gt;"",NOT(ISERROR(VLOOKUP($A85,休日,1,FALSE)))))</formula>
    </cfRule>
    <cfRule type="expression" dxfId="186" priority="66" stopIfTrue="1">
      <formula>$A85=""</formula>
    </cfRule>
  </conditionalFormatting>
  <conditionalFormatting sqref="A124:C154 E124:H154">
    <cfRule type="expression" dxfId="185" priority="63" stopIfTrue="1">
      <formula>AND($A124&lt;&gt;"",OR(INDEX(曜日休日,WEEKDAY($A124),1)&lt;&gt;"",NOT(ISERROR(VLOOKUP($A124,休日,1,FALSE)))))</formula>
    </cfRule>
    <cfRule type="expression" dxfId="184" priority="64" stopIfTrue="1">
      <formula>$A124=""</formula>
    </cfRule>
  </conditionalFormatting>
  <conditionalFormatting sqref="A163:C193 E163:H193 D191:D193 I191:I193">
    <cfRule type="expression" dxfId="183" priority="61" stopIfTrue="1">
      <formula>AND($A163&lt;&gt;"",OR(INDEX(曜日休日,WEEKDAY($A163),1)&lt;&gt;"",NOT(ISERROR(VLOOKUP($A163,休日,1,FALSE)))))</formula>
    </cfRule>
    <cfRule type="expression" dxfId="182" priority="62" stopIfTrue="1">
      <formula>$A163=""</formula>
    </cfRule>
  </conditionalFormatting>
  <conditionalFormatting sqref="A202:I232">
    <cfRule type="expression" dxfId="181" priority="59" stopIfTrue="1">
      <formula>AND($A202&lt;&gt;"",OR(INDEX(曜日休日,WEEKDAY($A202),1)&lt;&gt;"",NOT(ISERROR(VLOOKUP($A202,休日,1,FALSE)))))</formula>
    </cfRule>
    <cfRule type="expression" dxfId="180" priority="60" stopIfTrue="1">
      <formula>$A202=""</formula>
    </cfRule>
  </conditionalFormatting>
  <conditionalFormatting sqref="A241:I271">
    <cfRule type="expression" dxfId="179" priority="57" stopIfTrue="1">
      <formula>AND($A241&lt;&gt;"",OR(INDEX(曜日休日,WEEKDAY($A241),1)&lt;&gt;"",NOT(ISERROR(VLOOKUP($A241,休日,1,FALSE)))))</formula>
    </cfRule>
    <cfRule type="expression" dxfId="178" priority="58" stopIfTrue="1">
      <formula>$A241=""</formula>
    </cfRule>
  </conditionalFormatting>
  <conditionalFormatting sqref="A280:I310">
    <cfRule type="expression" dxfId="177" priority="55" stopIfTrue="1">
      <formula>AND($A280&lt;&gt;"",OR(INDEX(曜日休日,WEEKDAY($A280),1)&lt;&gt;"",NOT(ISERROR(VLOOKUP($A280,休日,1,FALSE)))))</formula>
    </cfRule>
    <cfRule type="expression" dxfId="176" priority="56" stopIfTrue="1">
      <formula>$A280=""</formula>
    </cfRule>
  </conditionalFormatting>
  <conditionalFormatting sqref="A319:I349">
    <cfRule type="expression" dxfId="175" priority="53" stopIfTrue="1">
      <formula>AND($A319&lt;&gt;"",OR(INDEX(曜日休日,WEEKDAY($A319),1)&lt;&gt;"",NOT(ISERROR(VLOOKUP($A319,休日,1,FALSE)))))</formula>
    </cfRule>
    <cfRule type="expression" dxfId="174" priority="54" stopIfTrue="1">
      <formula>$A319=""</formula>
    </cfRule>
  </conditionalFormatting>
  <conditionalFormatting sqref="A358:I388">
    <cfRule type="expression" dxfId="173" priority="51" stopIfTrue="1">
      <formula>AND($A358&lt;&gt;"",OR(INDEX(曜日休日,WEEKDAY($A358),1)&lt;&gt;"",NOT(ISERROR(VLOOKUP($A358,休日,1,FALSE)))))</formula>
    </cfRule>
    <cfRule type="expression" dxfId="172" priority="52" stopIfTrue="1">
      <formula>$A358=""</formula>
    </cfRule>
  </conditionalFormatting>
  <conditionalFormatting sqref="A397:I427">
    <cfRule type="expression" dxfId="171" priority="49" stopIfTrue="1">
      <formula>AND($A397&lt;&gt;"",OR(INDEX(曜日休日,WEEKDAY($A397),1)&lt;&gt;"",NOT(ISERROR(VLOOKUP($A397,休日,1,FALSE)))))</formula>
    </cfRule>
    <cfRule type="expression" dxfId="170" priority="50" stopIfTrue="1">
      <formula>$A397=""</formula>
    </cfRule>
  </conditionalFormatting>
  <conditionalFormatting sqref="A436:I466">
    <cfRule type="expression" dxfId="169" priority="47" stopIfTrue="1">
      <formula>AND($A436&lt;&gt;"",OR(INDEX(曜日休日,WEEKDAY($A436),1)&lt;&gt;"",NOT(ISERROR(VLOOKUP($A436,休日,1,FALSE)))))</formula>
    </cfRule>
    <cfRule type="expression" dxfId="168" priority="48" stopIfTrue="1">
      <formula>$A436=""</formula>
    </cfRule>
  </conditionalFormatting>
  <dataValidations count="2">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500-000000000000}">
      <formula1>0</formula1>
      <formula2>24</formula2>
    </dataValidation>
    <dataValidation type="time" operator="greaterThanOrEqual" allowBlank="1" showInputMessage="1" showErrorMessage="1" prompt="&quot;hh:mm&quot;形式で入力して下さい" sqref="C436:E466 E7:E37 D76 E85:E115 E124:E154 C202:E232 C241:E271 C280:E310 C319:E349 C358:E388 C397:E427 C7:C37 C46:C76 E46:E76 C85:C115 C124:C154 C163:C193 E163:E193 D191:D193" xr:uid="{00000000-0002-0000-0500-000001000000}">
      <formula1>0</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7"/>
  <sheetViews>
    <sheetView workbookViewId="0">
      <selection activeCell="F10" sqref="F10"/>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4</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167" priority="69" stopIfTrue="1">
      <formula>AND($A7&lt;&gt;"",OR(INDEX(曜日休日,WEEKDAY($A7),1)&lt;&gt;"",NOT(ISERROR(VLOOKUP($A7,休日,1,FALSE)))))</formula>
    </cfRule>
    <cfRule type="expression" dxfId="166" priority="70" stopIfTrue="1">
      <formula>$A7=""</formula>
    </cfRule>
  </conditionalFormatting>
  <conditionalFormatting sqref="A46:C76 E46:H76 D76 I76">
    <cfRule type="expression" dxfId="165" priority="67" stopIfTrue="1">
      <formula>AND($A46&lt;&gt;"",OR(INDEX(曜日休日,WEEKDAY($A46),1)&lt;&gt;"",NOT(ISERROR(VLOOKUP($A46,休日,1,FALSE)))))</formula>
    </cfRule>
    <cfRule type="expression" dxfId="164" priority="68" stopIfTrue="1">
      <formula>$A46=""</formula>
    </cfRule>
  </conditionalFormatting>
  <conditionalFormatting sqref="A85:C115 E85:H115">
    <cfRule type="expression" dxfId="163" priority="65" stopIfTrue="1">
      <formula>AND($A85&lt;&gt;"",OR(INDEX(曜日休日,WEEKDAY($A85),1)&lt;&gt;"",NOT(ISERROR(VLOOKUP($A85,休日,1,FALSE)))))</formula>
    </cfRule>
    <cfRule type="expression" dxfId="162" priority="66" stopIfTrue="1">
      <formula>$A85=""</formula>
    </cfRule>
  </conditionalFormatting>
  <conditionalFormatting sqref="A124:C154 E124:H154">
    <cfRule type="expression" dxfId="161" priority="63" stopIfTrue="1">
      <formula>AND($A124&lt;&gt;"",OR(INDEX(曜日休日,WEEKDAY($A124),1)&lt;&gt;"",NOT(ISERROR(VLOOKUP($A124,休日,1,FALSE)))))</formula>
    </cfRule>
    <cfRule type="expression" dxfId="160" priority="64" stopIfTrue="1">
      <formula>$A124=""</formula>
    </cfRule>
  </conditionalFormatting>
  <conditionalFormatting sqref="A163:C193 E163:H193 D191:D193 I191:I193">
    <cfRule type="expression" dxfId="159" priority="61" stopIfTrue="1">
      <formula>AND($A163&lt;&gt;"",OR(INDEX(曜日休日,WEEKDAY($A163),1)&lt;&gt;"",NOT(ISERROR(VLOOKUP($A163,休日,1,FALSE)))))</formula>
    </cfRule>
    <cfRule type="expression" dxfId="158" priority="62" stopIfTrue="1">
      <formula>$A163=""</formula>
    </cfRule>
  </conditionalFormatting>
  <conditionalFormatting sqref="A202:I232">
    <cfRule type="expression" dxfId="157" priority="59" stopIfTrue="1">
      <formula>AND($A202&lt;&gt;"",OR(INDEX(曜日休日,WEEKDAY($A202),1)&lt;&gt;"",NOT(ISERROR(VLOOKUP($A202,休日,1,FALSE)))))</formula>
    </cfRule>
    <cfRule type="expression" dxfId="156" priority="60" stopIfTrue="1">
      <formula>$A202=""</formula>
    </cfRule>
  </conditionalFormatting>
  <conditionalFormatting sqref="A241:I271">
    <cfRule type="expression" dxfId="155" priority="57" stopIfTrue="1">
      <formula>AND($A241&lt;&gt;"",OR(INDEX(曜日休日,WEEKDAY($A241),1)&lt;&gt;"",NOT(ISERROR(VLOOKUP($A241,休日,1,FALSE)))))</formula>
    </cfRule>
    <cfRule type="expression" dxfId="154" priority="58" stopIfTrue="1">
      <formula>$A241=""</formula>
    </cfRule>
  </conditionalFormatting>
  <conditionalFormatting sqref="A280:I310">
    <cfRule type="expression" dxfId="153" priority="55" stopIfTrue="1">
      <formula>AND($A280&lt;&gt;"",OR(INDEX(曜日休日,WEEKDAY($A280),1)&lt;&gt;"",NOT(ISERROR(VLOOKUP($A280,休日,1,FALSE)))))</formula>
    </cfRule>
    <cfRule type="expression" dxfId="152" priority="56" stopIfTrue="1">
      <formula>$A280=""</formula>
    </cfRule>
  </conditionalFormatting>
  <conditionalFormatting sqref="A319:I349">
    <cfRule type="expression" dxfId="151" priority="53" stopIfTrue="1">
      <formula>AND($A319&lt;&gt;"",OR(INDEX(曜日休日,WEEKDAY($A319),1)&lt;&gt;"",NOT(ISERROR(VLOOKUP($A319,休日,1,FALSE)))))</formula>
    </cfRule>
    <cfRule type="expression" dxfId="150" priority="54" stopIfTrue="1">
      <formula>$A319=""</formula>
    </cfRule>
  </conditionalFormatting>
  <conditionalFormatting sqref="A358:I388">
    <cfRule type="expression" dxfId="149" priority="51" stopIfTrue="1">
      <formula>AND($A358&lt;&gt;"",OR(INDEX(曜日休日,WEEKDAY($A358),1)&lt;&gt;"",NOT(ISERROR(VLOOKUP($A358,休日,1,FALSE)))))</formula>
    </cfRule>
    <cfRule type="expression" dxfId="148" priority="52" stopIfTrue="1">
      <formula>$A358=""</formula>
    </cfRule>
  </conditionalFormatting>
  <conditionalFormatting sqref="A397:I427">
    <cfRule type="expression" dxfId="147" priority="49" stopIfTrue="1">
      <formula>AND($A397&lt;&gt;"",OR(INDEX(曜日休日,WEEKDAY($A397),1)&lt;&gt;"",NOT(ISERROR(VLOOKUP($A397,休日,1,FALSE)))))</formula>
    </cfRule>
    <cfRule type="expression" dxfId="146" priority="50" stopIfTrue="1">
      <formula>$A397=""</formula>
    </cfRule>
  </conditionalFormatting>
  <conditionalFormatting sqref="A436:I466">
    <cfRule type="expression" dxfId="145" priority="47" stopIfTrue="1">
      <formula>AND($A436&lt;&gt;"",OR(INDEX(曜日休日,WEEKDAY($A436),1)&lt;&gt;"",NOT(ISERROR(VLOOKUP($A436,休日,1,FALSE)))))</formula>
    </cfRule>
    <cfRule type="expression" dxfId="144" priority="48" stopIfTrue="1">
      <formula>$A436=""</formula>
    </cfRule>
  </conditionalFormatting>
  <dataValidations count="2">
    <dataValidation type="time" operator="greaterThanOrEqual" allowBlank="1" showInputMessage="1" showErrorMessage="1" prompt="&quot;hh:mm&quot;形式で入力して下さい" sqref="C436:E466 E7:E37 D76 E85:E115 E124:E154 C202:E232 C241:E271 C280:E310 C319:E349 C358:E388 C397:E427 C7:C37 C46:C76 E46:E76 C85:C115 C124:C154 C163:C193 E163:E193 D191:D193" xr:uid="{00000000-0002-0000-0600-000000000000}">
      <formula1>0</formula1>
    </dataValidation>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600-000001000000}">
      <formula1>0</formula1>
      <formula2>24</formula2>
    </dataValidation>
  </dataValidation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67"/>
  <sheetViews>
    <sheetView workbookViewId="0">
      <selection activeCell="C7" sqref="C7:D7"/>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5</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143" priority="45" stopIfTrue="1">
      <formula>AND($A7&lt;&gt;"",OR(INDEX(曜日休日,WEEKDAY($A7),1)&lt;&gt;"",NOT(ISERROR(VLOOKUP($A7,休日,1,FALSE)))))</formula>
    </cfRule>
    <cfRule type="expression" dxfId="142" priority="46" stopIfTrue="1">
      <formula>$A7=""</formula>
    </cfRule>
  </conditionalFormatting>
  <conditionalFormatting sqref="A46:C76 E46:H76 D76 I76">
    <cfRule type="expression" dxfId="141" priority="43" stopIfTrue="1">
      <formula>AND($A46&lt;&gt;"",OR(INDEX(曜日休日,WEEKDAY($A46),1)&lt;&gt;"",NOT(ISERROR(VLOOKUP($A46,休日,1,FALSE)))))</formula>
    </cfRule>
    <cfRule type="expression" dxfId="140" priority="44" stopIfTrue="1">
      <formula>$A46=""</formula>
    </cfRule>
  </conditionalFormatting>
  <conditionalFormatting sqref="A85:C115 E85:H115">
    <cfRule type="expression" dxfId="139" priority="41" stopIfTrue="1">
      <formula>AND($A85&lt;&gt;"",OR(INDEX(曜日休日,WEEKDAY($A85),1)&lt;&gt;"",NOT(ISERROR(VLOOKUP($A85,休日,1,FALSE)))))</formula>
    </cfRule>
    <cfRule type="expression" dxfId="138" priority="42" stopIfTrue="1">
      <formula>$A85=""</formula>
    </cfRule>
  </conditionalFormatting>
  <conditionalFormatting sqref="A124:C154 E124:H154">
    <cfRule type="expression" dxfId="137" priority="39" stopIfTrue="1">
      <formula>AND($A124&lt;&gt;"",OR(INDEX(曜日休日,WEEKDAY($A124),1)&lt;&gt;"",NOT(ISERROR(VLOOKUP($A124,休日,1,FALSE)))))</formula>
    </cfRule>
    <cfRule type="expression" dxfId="136" priority="40" stopIfTrue="1">
      <formula>$A124=""</formula>
    </cfRule>
  </conditionalFormatting>
  <conditionalFormatting sqref="A163:C193 E163:H193 D191:D193 I191:I193">
    <cfRule type="expression" dxfId="135" priority="37" stopIfTrue="1">
      <formula>AND($A163&lt;&gt;"",OR(INDEX(曜日休日,WEEKDAY($A163),1)&lt;&gt;"",NOT(ISERROR(VLOOKUP($A163,休日,1,FALSE)))))</formula>
    </cfRule>
    <cfRule type="expression" dxfId="134" priority="38" stopIfTrue="1">
      <formula>$A163=""</formula>
    </cfRule>
  </conditionalFormatting>
  <conditionalFormatting sqref="A202:I232">
    <cfRule type="expression" dxfId="133" priority="35" stopIfTrue="1">
      <formula>AND($A202&lt;&gt;"",OR(INDEX(曜日休日,WEEKDAY($A202),1)&lt;&gt;"",NOT(ISERROR(VLOOKUP($A202,休日,1,FALSE)))))</formula>
    </cfRule>
    <cfRule type="expression" dxfId="132" priority="36" stopIfTrue="1">
      <formula>$A202=""</formula>
    </cfRule>
  </conditionalFormatting>
  <conditionalFormatting sqref="A241:I271">
    <cfRule type="expression" dxfId="131" priority="33" stopIfTrue="1">
      <formula>AND($A241&lt;&gt;"",OR(INDEX(曜日休日,WEEKDAY($A241),1)&lt;&gt;"",NOT(ISERROR(VLOOKUP($A241,休日,1,FALSE)))))</formula>
    </cfRule>
    <cfRule type="expression" dxfId="130" priority="34" stopIfTrue="1">
      <formula>$A241=""</formula>
    </cfRule>
  </conditionalFormatting>
  <conditionalFormatting sqref="A280:I310">
    <cfRule type="expression" dxfId="129" priority="31" stopIfTrue="1">
      <formula>AND($A280&lt;&gt;"",OR(INDEX(曜日休日,WEEKDAY($A280),1)&lt;&gt;"",NOT(ISERROR(VLOOKUP($A280,休日,1,FALSE)))))</formula>
    </cfRule>
    <cfRule type="expression" dxfId="128" priority="32" stopIfTrue="1">
      <formula>$A280=""</formula>
    </cfRule>
  </conditionalFormatting>
  <conditionalFormatting sqref="A319:I349">
    <cfRule type="expression" dxfId="127" priority="29" stopIfTrue="1">
      <formula>AND($A319&lt;&gt;"",OR(INDEX(曜日休日,WEEKDAY($A319),1)&lt;&gt;"",NOT(ISERROR(VLOOKUP($A319,休日,1,FALSE)))))</formula>
    </cfRule>
    <cfRule type="expression" dxfId="126" priority="30" stopIfTrue="1">
      <formula>$A319=""</formula>
    </cfRule>
  </conditionalFormatting>
  <conditionalFormatting sqref="A358:I388">
    <cfRule type="expression" dxfId="125" priority="27" stopIfTrue="1">
      <formula>AND($A358&lt;&gt;"",OR(INDEX(曜日休日,WEEKDAY($A358),1)&lt;&gt;"",NOT(ISERROR(VLOOKUP($A358,休日,1,FALSE)))))</formula>
    </cfRule>
    <cfRule type="expression" dxfId="124" priority="28" stopIfTrue="1">
      <formula>$A358=""</formula>
    </cfRule>
  </conditionalFormatting>
  <conditionalFormatting sqref="A397:I427">
    <cfRule type="expression" dxfId="123" priority="25" stopIfTrue="1">
      <formula>AND($A397&lt;&gt;"",OR(INDEX(曜日休日,WEEKDAY($A397),1)&lt;&gt;"",NOT(ISERROR(VLOOKUP($A397,休日,1,FALSE)))))</formula>
    </cfRule>
    <cfRule type="expression" dxfId="122" priority="26" stopIfTrue="1">
      <formula>$A397=""</formula>
    </cfRule>
  </conditionalFormatting>
  <conditionalFormatting sqref="A436:I466">
    <cfRule type="expression" dxfId="121" priority="23" stopIfTrue="1">
      <formula>AND($A436&lt;&gt;"",OR(INDEX(曜日休日,WEEKDAY($A436),1)&lt;&gt;"",NOT(ISERROR(VLOOKUP($A436,休日,1,FALSE)))))</formula>
    </cfRule>
    <cfRule type="expression" dxfId="120" priority="24" stopIfTrue="1">
      <formula>$A436=""</formula>
    </cfRule>
  </conditionalFormatting>
  <dataValidations count="2">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700-000000000000}">
      <formula1>0</formula1>
      <formula2>24</formula2>
    </dataValidation>
    <dataValidation type="time" operator="greaterThanOrEqual" allowBlank="1" showInputMessage="1" showErrorMessage="1" prompt="&quot;hh:mm&quot;形式で入力して下さい" sqref="C436:E466 E7:E37 D76 E85:E115 E124:E154 C202:E232 C241:E271 C280:E310 C319:E349 C358:E388 C397:E427 C7:C37 C46:C76 E46:E76 C85:C115 C124:C154 C163:C193 E163:E193 D191:D193" xr:uid="{00000000-0002-0000-0700-000001000000}">
      <formula1>0</formula1>
    </dataValidation>
  </dataValidation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7"/>
  <sheetViews>
    <sheetView workbookViewId="0">
      <selection activeCell="C7" sqref="C7:D7"/>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6</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119" priority="69" stopIfTrue="1">
      <formula>AND($A7&lt;&gt;"",OR(INDEX(曜日休日,WEEKDAY($A7),1)&lt;&gt;"",NOT(ISERROR(VLOOKUP($A7,休日,1,FALSE)))))</formula>
    </cfRule>
    <cfRule type="expression" dxfId="118" priority="70" stopIfTrue="1">
      <formula>$A7=""</formula>
    </cfRule>
  </conditionalFormatting>
  <conditionalFormatting sqref="A46:C76 E46:H76 D76 I76">
    <cfRule type="expression" dxfId="117" priority="67" stopIfTrue="1">
      <formula>AND($A46&lt;&gt;"",OR(INDEX(曜日休日,WEEKDAY($A46),1)&lt;&gt;"",NOT(ISERROR(VLOOKUP($A46,休日,1,FALSE)))))</formula>
    </cfRule>
    <cfRule type="expression" dxfId="116" priority="68" stopIfTrue="1">
      <formula>$A46=""</formula>
    </cfRule>
  </conditionalFormatting>
  <conditionalFormatting sqref="A85:C115 E85:H115">
    <cfRule type="expression" dxfId="115" priority="65" stopIfTrue="1">
      <formula>AND($A85&lt;&gt;"",OR(INDEX(曜日休日,WEEKDAY($A85),1)&lt;&gt;"",NOT(ISERROR(VLOOKUP($A85,休日,1,FALSE)))))</formula>
    </cfRule>
    <cfRule type="expression" dxfId="114" priority="66" stopIfTrue="1">
      <formula>$A85=""</formula>
    </cfRule>
  </conditionalFormatting>
  <conditionalFormatting sqref="A124:C154 E124:H154">
    <cfRule type="expression" dxfId="113" priority="63" stopIfTrue="1">
      <formula>AND($A124&lt;&gt;"",OR(INDEX(曜日休日,WEEKDAY($A124),1)&lt;&gt;"",NOT(ISERROR(VLOOKUP($A124,休日,1,FALSE)))))</formula>
    </cfRule>
    <cfRule type="expression" dxfId="112" priority="64" stopIfTrue="1">
      <formula>$A124=""</formula>
    </cfRule>
  </conditionalFormatting>
  <conditionalFormatting sqref="A163:C193 E163:H193 D191:D193 I191:I193">
    <cfRule type="expression" dxfId="111" priority="61" stopIfTrue="1">
      <formula>AND($A163&lt;&gt;"",OR(INDEX(曜日休日,WEEKDAY($A163),1)&lt;&gt;"",NOT(ISERROR(VLOOKUP($A163,休日,1,FALSE)))))</formula>
    </cfRule>
    <cfRule type="expression" dxfId="110" priority="62" stopIfTrue="1">
      <formula>$A163=""</formula>
    </cfRule>
  </conditionalFormatting>
  <conditionalFormatting sqref="A202:I232">
    <cfRule type="expression" dxfId="109" priority="59" stopIfTrue="1">
      <formula>AND($A202&lt;&gt;"",OR(INDEX(曜日休日,WEEKDAY($A202),1)&lt;&gt;"",NOT(ISERROR(VLOOKUP($A202,休日,1,FALSE)))))</formula>
    </cfRule>
    <cfRule type="expression" dxfId="108" priority="60" stopIfTrue="1">
      <formula>$A202=""</formula>
    </cfRule>
  </conditionalFormatting>
  <conditionalFormatting sqref="A241:I271">
    <cfRule type="expression" dxfId="107" priority="57" stopIfTrue="1">
      <formula>AND($A241&lt;&gt;"",OR(INDEX(曜日休日,WEEKDAY($A241),1)&lt;&gt;"",NOT(ISERROR(VLOOKUP($A241,休日,1,FALSE)))))</formula>
    </cfRule>
    <cfRule type="expression" dxfId="106" priority="58" stopIfTrue="1">
      <formula>$A241=""</formula>
    </cfRule>
  </conditionalFormatting>
  <conditionalFormatting sqref="A280:I310">
    <cfRule type="expression" dxfId="105" priority="55" stopIfTrue="1">
      <formula>AND($A280&lt;&gt;"",OR(INDEX(曜日休日,WEEKDAY($A280),1)&lt;&gt;"",NOT(ISERROR(VLOOKUP($A280,休日,1,FALSE)))))</formula>
    </cfRule>
    <cfRule type="expression" dxfId="104" priority="56" stopIfTrue="1">
      <formula>$A280=""</formula>
    </cfRule>
  </conditionalFormatting>
  <conditionalFormatting sqref="A319:I349">
    <cfRule type="expression" dxfId="103" priority="53" stopIfTrue="1">
      <formula>AND($A319&lt;&gt;"",OR(INDEX(曜日休日,WEEKDAY($A319),1)&lt;&gt;"",NOT(ISERROR(VLOOKUP($A319,休日,1,FALSE)))))</formula>
    </cfRule>
    <cfRule type="expression" dxfId="102" priority="54" stopIfTrue="1">
      <formula>$A319=""</formula>
    </cfRule>
  </conditionalFormatting>
  <conditionalFormatting sqref="A358:I388">
    <cfRule type="expression" dxfId="101" priority="51" stopIfTrue="1">
      <formula>AND($A358&lt;&gt;"",OR(INDEX(曜日休日,WEEKDAY($A358),1)&lt;&gt;"",NOT(ISERROR(VLOOKUP($A358,休日,1,FALSE)))))</formula>
    </cfRule>
    <cfRule type="expression" dxfId="100" priority="52" stopIfTrue="1">
      <formula>$A358=""</formula>
    </cfRule>
  </conditionalFormatting>
  <conditionalFormatting sqref="A397:I427">
    <cfRule type="expression" dxfId="99" priority="49" stopIfTrue="1">
      <formula>AND($A397&lt;&gt;"",OR(INDEX(曜日休日,WEEKDAY($A397),1)&lt;&gt;"",NOT(ISERROR(VLOOKUP($A397,休日,1,FALSE)))))</formula>
    </cfRule>
    <cfRule type="expression" dxfId="98" priority="50" stopIfTrue="1">
      <formula>$A397=""</formula>
    </cfRule>
  </conditionalFormatting>
  <conditionalFormatting sqref="A436:I466">
    <cfRule type="expression" dxfId="97" priority="47" stopIfTrue="1">
      <formula>AND($A436&lt;&gt;"",OR(INDEX(曜日休日,WEEKDAY($A436),1)&lt;&gt;"",NOT(ISERROR(VLOOKUP($A436,休日,1,FALSE)))))</formula>
    </cfRule>
    <cfRule type="expression" dxfId="96" priority="48" stopIfTrue="1">
      <formula>$A436=""</formula>
    </cfRule>
  </conditionalFormatting>
  <dataValidations count="2">
    <dataValidation type="time" operator="greaterThanOrEqual" allowBlank="1" showInputMessage="1" showErrorMessage="1" prompt="&quot;hh:mm&quot;形式で入力して下さい" sqref="C436:E466 E7:E37 D76 E85:E115 E124:E154 C202:E232 C241:E271 C280:E310 C319:E349 C358:E388 C397:E427 C7:C37 C46:C76 E46:E76 C85:C115 C124:C154 C163:C193 E163:E193 D191:D193" xr:uid="{00000000-0002-0000-0800-000000000000}">
      <formula1>0</formula1>
    </dataValidation>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800-000001000000}">
      <formula1>0</formula1>
      <formula2>24</formula2>
    </dataValidation>
  </dataValidation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67"/>
  <sheetViews>
    <sheetView workbookViewId="0">
      <selection activeCell="C7" sqref="C7:D7"/>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7</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C37 E7:H37">
    <cfRule type="expression" dxfId="95" priority="69" stopIfTrue="1">
      <formula>AND($A7&lt;&gt;"",OR(INDEX(曜日休日,WEEKDAY($A7),1)&lt;&gt;"",NOT(ISERROR(VLOOKUP($A7,休日,1,FALSE)))))</formula>
    </cfRule>
    <cfRule type="expression" dxfId="94" priority="70" stopIfTrue="1">
      <formula>$A7=""</formula>
    </cfRule>
  </conditionalFormatting>
  <conditionalFormatting sqref="A46:C76 E46:H76">
    <cfRule type="expression" dxfId="93" priority="67" stopIfTrue="1">
      <formula>AND($A46&lt;&gt;"",OR(INDEX(曜日休日,WEEKDAY($A46),1)&lt;&gt;"",NOT(ISERROR(VLOOKUP($A46,休日,1,FALSE)))))</formula>
    </cfRule>
    <cfRule type="expression" dxfId="92" priority="68" stopIfTrue="1">
      <formula>$A46=""</formula>
    </cfRule>
  </conditionalFormatting>
  <conditionalFormatting sqref="A85:C115 E85:H115 D113:D115 I113:I115">
    <cfRule type="expression" dxfId="91" priority="65" stopIfTrue="1">
      <formula>AND($A85&lt;&gt;"",OR(INDEX(曜日休日,WEEKDAY($A85),1)&lt;&gt;"",NOT(ISERROR(VLOOKUP($A85,休日,1,FALSE)))))</formula>
    </cfRule>
    <cfRule type="expression" dxfId="90" priority="66" stopIfTrue="1">
      <formula>$A85=""</formula>
    </cfRule>
  </conditionalFormatting>
  <conditionalFormatting sqref="A124:I154">
    <cfRule type="expression" dxfId="89" priority="63" stopIfTrue="1">
      <formula>AND($A124&lt;&gt;"",OR(INDEX(曜日休日,WEEKDAY($A124),1)&lt;&gt;"",NOT(ISERROR(VLOOKUP($A124,休日,1,FALSE)))))</formula>
    </cfRule>
    <cfRule type="expression" dxfId="88" priority="64" stopIfTrue="1">
      <formula>$A124=""</formula>
    </cfRule>
  </conditionalFormatting>
  <conditionalFormatting sqref="A163:I193">
    <cfRule type="expression" dxfId="87" priority="61" stopIfTrue="1">
      <formula>AND($A163&lt;&gt;"",OR(INDEX(曜日休日,WEEKDAY($A163),1)&lt;&gt;"",NOT(ISERROR(VLOOKUP($A163,休日,1,FALSE)))))</formula>
    </cfRule>
    <cfRule type="expression" dxfId="86" priority="62" stopIfTrue="1">
      <formula>$A163=""</formula>
    </cfRule>
  </conditionalFormatting>
  <conditionalFormatting sqref="A202:I232">
    <cfRule type="expression" dxfId="85" priority="59" stopIfTrue="1">
      <formula>AND($A202&lt;&gt;"",OR(INDEX(曜日休日,WEEKDAY($A202),1)&lt;&gt;"",NOT(ISERROR(VLOOKUP($A202,休日,1,FALSE)))))</formula>
    </cfRule>
    <cfRule type="expression" dxfId="84" priority="60" stopIfTrue="1">
      <formula>$A202=""</formula>
    </cfRule>
  </conditionalFormatting>
  <conditionalFormatting sqref="A241:I271">
    <cfRule type="expression" dxfId="83" priority="57" stopIfTrue="1">
      <formula>AND($A241&lt;&gt;"",OR(INDEX(曜日休日,WEEKDAY($A241),1)&lt;&gt;"",NOT(ISERROR(VLOOKUP($A241,休日,1,FALSE)))))</formula>
    </cfRule>
    <cfRule type="expression" dxfId="82" priority="58" stopIfTrue="1">
      <formula>$A241=""</formula>
    </cfRule>
  </conditionalFormatting>
  <conditionalFormatting sqref="A280:I310">
    <cfRule type="expression" dxfId="81" priority="55" stopIfTrue="1">
      <formula>AND($A280&lt;&gt;"",OR(INDEX(曜日休日,WEEKDAY($A280),1)&lt;&gt;"",NOT(ISERROR(VLOOKUP($A280,休日,1,FALSE)))))</formula>
    </cfRule>
    <cfRule type="expression" dxfId="80" priority="56" stopIfTrue="1">
      <formula>$A280=""</formula>
    </cfRule>
  </conditionalFormatting>
  <conditionalFormatting sqref="A319:I349">
    <cfRule type="expression" dxfId="79" priority="53" stopIfTrue="1">
      <formula>AND($A319&lt;&gt;"",OR(INDEX(曜日休日,WEEKDAY($A319),1)&lt;&gt;"",NOT(ISERROR(VLOOKUP($A319,休日,1,FALSE)))))</formula>
    </cfRule>
    <cfRule type="expression" dxfId="78" priority="54" stopIfTrue="1">
      <formula>$A319=""</formula>
    </cfRule>
  </conditionalFormatting>
  <conditionalFormatting sqref="A358:I388">
    <cfRule type="expression" dxfId="77" priority="51" stopIfTrue="1">
      <formula>AND($A358&lt;&gt;"",OR(INDEX(曜日休日,WEEKDAY($A358),1)&lt;&gt;"",NOT(ISERROR(VLOOKUP($A358,休日,1,FALSE)))))</formula>
    </cfRule>
    <cfRule type="expression" dxfId="76" priority="52" stopIfTrue="1">
      <formula>$A358=""</formula>
    </cfRule>
  </conditionalFormatting>
  <conditionalFormatting sqref="A397:I427">
    <cfRule type="expression" dxfId="75" priority="49" stopIfTrue="1">
      <formula>AND($A397&lt;&gt;"",OR(INDEX(曜日休日,WEEKDAY($A397),1)&lt;&gt;"",NOT(ISERROR(VLOOKUP($A397,休日,1,FALSE)))))</formula>
    </cfRule>
    <cfRule type="expression" dxfId="74" priority="50" stopIfTrue="1">
      <formula>$A397=""</formula>
    </cfRule>
  </conditionalFormatting>
  <conditionalFormatting sqref="A436:I466">
    <cfRule type="expression" dxfId="73" priority="47" stopIfTrue="1">
      <formula>AND($A436&lt;&gt;"",OR(INDEX(曜日休日,WEEKDAY($A436),1)&lt;&gt;"",NOT(ISERROR(VLOOKUP($A436,休日,1,FALSE)))))</formula>
    </cfRule>
    <cfRule type="expression" dxfId="72" priority="48" stopIfTrue="1">
      <formula>$A436=""</formula>
    </cfRule>
  </conditionalFormatting>
  <dataValidations count="2">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900-000000000000}">
      <formula1>0</formula1>
      <formula2>24</formula2>
    </dataValidation>
    <dataValidation type="time" operator="greaterThanOrEqual" allowBlank="1" showInputMessage="1" showErrorMessage="1" prompt="&quot;hh:mm&quot;形式で入力して下さい" sqref="C436:E466 E7:E37 E46:E76 C124:E154 C163:E193 C202:E232 C241:E271 C280:E310 C319:E349 C358:E388 C397:E427 C7:C37 C46:C76 C85:C115 E85:E115 D113:D115" xr:uid="{00000000-0002-0000-0900-000001000000}">
      <formula1>0</formula1>
    </dataValidation>
  </dataValidation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67"/>
  <sheetViews>
    <sheetView workbookViewId="0">
      <selection activeCell="F15" sqref="F15"/>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8</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I37">
    <cfRule type="expression" dxfId="71" priority="69" stopIfTrue="1">
      <formula>AND($A7&lt;&gt;"",OR(INDEX(曜日休日,WEEKDAY($A7),1)&lt;&gt;"",NOT(ISERROR(VLOOKUP($A7,休日,1,FALSE)))))</formula>
    </cfRule>
    <cfRule type="expression" dxfId="70" priority="70" stopIfTrue="1">
      <formula>$A7=""</formula>
    </cfRule>
  </conditionalFormatting>
  <conditionalFormatting sqref="A46:I76">
    <cfRule type="expression" dxfId="69" priority="67" stopIfTrue="1">
      <formula>AND($A46&lt;&gt;"",OR(INDEX(曜日休日,WEEKDAY($A46),1)&lt;&gt;"",NOT(ISERROR(VLOOKUP($A46,休日,1,FALSE)))))</formula>
    </cfRule>
    <cfRule type="expression" dxfId="68" priority="68" stopIfTrue="1">
      <formula>$A46=""</formula>
    </cfRule>
  </conditionalFormatting>
  <conditionalFormatting sqref="A85:I115">
    <cfRule type="expression" dxfId="67" priority="65" stopIfTrue="1">
      <formula>AND($A85&lt;&gt;"",OR(INDEX(曜日休日,WEEKDAY($A85),1)&lt;&gt;"",NOT(ISERROR(VLOOKUP($A85,休日,1,FALSE)))))</formula>
    </cfRule>
    <cfRule type="expression" dxfId="66" priority="66" stopIfTrue="1">
      <formula>$A85=""</formula>
    </cfRule>
  </conditionalFormatting>
  <conditionalFormatting sqref="A124:I154">
    <cfRule type="expression" dxfId="65" priority="63" stopIfTrue="1">
      <formula>AND($A124&lt;&gt;"",OR(INDEX(曜日休日,WEEKDAY($A124),1)&lt;&gt;"",NOT(ISERROR(VLOOKUP($A124,休日,1,FALSE)))))</formula>
    </cfRule>
    <cfRule type="expression" dxfId="64" priority="64" stopIfTrue="1">
      <formula>$A124=""</formula>
    </cfRule>
  </conditionalFormatting>
  <conditionalFormatting sqref="A163:I193">
    <cfRule type="expression" dxfId="63" priority="61" stopIfTrue="1">
      <formula>AND($A163&lt;&gt;"",OR(INDEX(曜日休日,WEEKDAY($A163),1)&lt;&gt;"",NOT(ISERROR(VLOOKUP($A163,休日,1,FALSE)))))</formula>
    </cfRule>
    <cfRule type="expression" dxfId="62" priority="62" stopIfTrue="1">
      <formula>$A163=""</formula>
    </cfRule>
  </conditionalFormatting>
  <conditionalFormatting sqref="A202:I232">
    <cfRule type="expression" dxfId="61" priority="59" stopIfTrue="1">
      <formula>AND($A202&lt;&gt;"",OR(INDEX(曜日休日,WEEKDAY($A202),1)&lt;&gt;"",NOT(ISERROR(VLOOKUP($A202,休日,1,FALSE)))))</formula>
    </cfRule>
    <cfRule type="expression" dxfId="60" priority="60" stopIfTrue="1">
      <formula>$A202=""</formula>
    </cfRule>
  </conditionalFormatting>
  <conditionalFormatting sqref="A241:I271">
    <cfRule type="expression" dxfId="59" priority="57" stopIfTrue="1">
      <formula>AND($A241&lt;&gt;"",OR(INDEX(曜日休日,WEEKDAY($A241),1)&lt;&gt;"",NOT(ISERROR(VLOOKUP($A241,休日,1,FALSE)))))</formula>
    </cfRule>
    <cfRule type="expression" dxfId="58" priority="58" stopIfTrue="1">
      <formula>$A241=""</formula>
    </cfRule>
  </conditionalFormatting>
  <conditionalFormatting sqref="A280:I310">
    <cfRule type="expression" dxfId="57" priority="55" stopIfTrue="1">
      <formula>AND($A280&lt;&gt;"",OR(INDEX(曜日休日,WEEKDAY($A280),1)&lt;&gt;"",NOT(ISERROR(VLOOKUP($A280,休日,1,FALSE)))))</formula>
    </cfRule>
    <cfRule type="expression" dxfId="56" priority="56" stopIfTrue="1">
      <formula>$A280=""</formula>
    </cfRule>
  </conditionalFormatting>
  <conditionalFormatting sqref="A319:I349">
    <cfRule type="expression" dxfId="55" priority="53" stopIfTrue="1">
      <formula>AND($A319&lt;&gt;"",OR(INDEX(曜日休日,WEEKDAY($A319),1)&lt;&gt;"",NOT(ISERROR(VLOOKUP($A319,休日,1,FALSE)))))</formula>
    </cfRule>
    <cfRule type="expression" dxfId="54" priority="54" stopIfTrue="1">
      <formula>$A319=""</formula>
    </cfRule>
  </conditionalFormatting>
  <conditionalFormatting sqref="A358:I388">
    <cfRule type="expression" dxfId="53" priority="51" stopIfTrue="1">
      <formula>AND($A358&lt;&gt;"",OR(INDEX(曜日休日,WEEKDAY($A358),1)&lt;&gt;"",NOT(ISERROR(VLOOKUP($A358,休日,1,FALSE)))))</formula>
    </cfRule>
    <cfRule type="expression" dxfId="52" priority="52" stopIfTrue="1">
      <formula>$A358=""</formula>
    </cfRule>
  </conditionalFormatting>
  <conditionalFormatting sqref="A397:I427">
    <cfRule type="expression" dxfId="51" priority="49" stopIfTrue="1">
      <formula>AND($A397&lt;&gt;"",OR(INDEX(曜日休日,WEEKDAY($A397),1)&lt;&gt;"",NOT(ISERROR(VLOOKUP($A397,休日,1,FALSE)))))</formula>
    </cfRule>
    <cfRule type="expression" dxfId="50" priority="50" stopIfTrue="1">
      <formula>$A397=""</formula>
    </cfRule>
  </conditionalFormatting>
  <conditionalFormatting sqref="A436:I466">
    <cfRule type="expression" dxfId="49" priority="47" stopIfTrue="1">
      <formula>AND($A436&lt;&gt;"",OR(INDEX(曜日休日,WEEKDAY($A436),1)&lt;&gt;"",NOT(ISERROR(VLOOKUP($A436,休日,1,FALSE)))))</formula>
    </cfRule>
    <cfRule type="expression" dxfId="48" priority="48" stopIfTrue="1">
      <formula>$A436=""</formula>
    </cfRule>
  </conditionalFormatting>
  <dataValidations count="2">
    <dataValidation type="time" operator="greaterThanOrEqual" allowBlank="1" showInputMessage="1" showErrorMessage="1" prompt="&quot;hh:mm&quot;形式で入力して下さい" sqref="C7:E37 C46:E76 C85:E115 C124:E154 C163:E193 C202:E232 C241:E271 C280:E310 C319:E349 C358:E388 C397:E427 C436:E466" xr:uid="{00000000-0002-0000-0A00-000000000000}">
      <formula1>0</formula1>
    </dataValidation>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A00-000001000000}">
      <formula1>0</formula1>
      <formula2>24</formula2>
    </dataValidation>
  </dataValidation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67"/>
  <sheetViews>
    <sheetView workbookViewId="0">
      <selection activeCell="C7" sqref="C7:D7"/>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9</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I37">
    <cfRule type="expression" dxfId="47" priority="69" stopIfTrue="1">
      <formula>AND($A7&lt;&gt;"",OR(INDEX(曜日休日,WEEKDAY($A7),1)&lt;&gt;"",NOT(ISERROR(VLOOKUP($A7,休日,1,FALSE)))))</formula>
    </cfRule>
    <cfRule type="expression" dxfId="46" priority="70" stopIfTrue="1">
      <formula>$A7=""</formula>
    </cfRule>
  </conditionalFormatting>
  <conditionalFormatting sqref="A46:I76">
    <cfRule type="expression" dxfId="45" priority="67" stopIfTrue="1">
      <formula>AND($A46&lt;&gt;"",OR(INDEX(曜日休日,WEEKDAY($A46),1)&lt;&gt;"",NOT(ISERROR(VLOOKUP($A46,休日,1,FALSE)))))</formula>
    </cfRule>
    <cfRule type="expression" dxfId="44" priority="68" stopIfTrue="1">
      <formula>$A46=""</formula>
    </cfRule>
  </conditionalFormatting>
  <conditionalFormatting sqref="A85:I115">
    <cfRule type="expression" dxfId="43" priority="65" stopIfTrue="1">
      <formula>AND($A85&lt;&gt;"",OR(INDEX(曜日休日,WEEKDAY($A85),1)&lt;&gt;"",NOT(ISERROR(VLOOKUP($A85,休日,1,FALSE)))))</formula>
    </cfRule>
    <cfRule type="expression" dxfId="42" priority="66" stopIfTrue="1">
      <formula>$A85=""</formula>
    </cfRule>
  </conditionalFormatting>
  <conditionalFormatting sqref="A124:I154">
    <cfRule type="expression" dxfId="41" priority="63" stopIfTrue="1">
      <formula>AND($A124&lt;&gt;"",OR(INDEX(曜日休日,WEEKDAY($A124),1)&lt;&gt;"",NOT(ISERROR(VLOOKUP($A124,休日,1,FALSE)))))</formula>
    </cfRule>
    <cfRule type="expression" dxfId="40" priority="64" stopIfTrue="1">
      <formula>$A124=""</formula>
    </cfRule>
  </conditionalFormatting>
  <conditionalFormatting sqref="A163:I193">
    <cfRule type="expression" dxfId="39" priority="61" stopIfTrue="1">
      <formula>AND($A163&lt;&gt;"",OR(INDEX(曜日休日,WEEKDAY($A163),1)&lt;&gt;"",NOT(ISERROR(VLOOKUP($A163,休日,1,FALSE)))))</formula>
    </cfRule>
    <cfRule type="expression" dxfId="38" priority="62" stopIfTrue="1">
      <formula>$A163=""</formula>
    </cfRule>
  </conditionalFormatting>
  <conditionalFormatting sqref="A202:I232">
    <cfRule type="expression" dxfId="37" priority="59" stopIfTrue="1">
      <formula>AND($A202&lt;&gt;"",OR(INDEX(曜日休日,WEEKDAY($A202),1)&lt;&gt;"",NOT(ISERROR(VLOOKUP($A202,休日,1,FALSE)))))</formula>
    </cfRule>
    <cfRule type="expression" dxfId="36" priority="60" stopIfTrue="1">
      <formula>$A202=""</formula>
    </cfRule>
  </conditionalFormatting>
  <conditionalFormatting sqref="A241:I271">
    <cfRule type="expression" dxfId="35" priority="57" stopIfTrue="1">
      <formula>AND($A241&lt;&gt;"",OR(INDEX(曜日休日,WEEKDAY($A241),1)&lt;&gt;"",NOT(ISERROR(VLOOKUP($A241,休日,1,FALSE)))))</formula>
    </cfRule>
    <cfRule type="expression" dxfId="34" priority="58" stopIfTrue="1">
      <formula>$A241=""</formula>
    </cfRule>
  </conditionalFormatting>
  <conditionalFormatting sqref="A280:I310">
    <cfRule type="expression" dxfId="33" priority="55" stopIfTrue="1">
      <formula>AND($A280&lt;&gt;"",OR(INDEX(曜日休日,WEEKDAY($A280),1)&lt;&gt;"",NOT(ISERROR(VLOOKUP($A280,休日,1,FALSE)))))</formula>
    </cfRule>
    <cfRule type="expression" dxfId="32" priority="56" stopIfTrue="1">
      <formula>$A280=""</formula>
    </cfRule>
  </conditionalFormatting>
  <conditionalFormatting sqref="A319:I349">
    <cfRule type="expression" dxfId="31" priority="53" stopIfTrue="1">
      <formula>AND($A319&lt;&gt;"",OR(INDEX(曜日休日,WEEKDAY($A319),1)&lt;&gt;"",NOT(ISERROR(VLOOKUP($A319,休日,1,FALSE)))))</formula>
    </cfRule>
    <cfRule type="expression" dxfId="30" priority="54" stopIfTrue="1">
      <formula>$A319=""</formula>
    </cfRule>
  </conditionalFormatting>
  <conditionalFormatting sqref="A358:I388">
    <cfRule type="expression" dxfId="29" priority="51" stopIfTrue="1">
      <formula>AND($A358&lt;&gt;"",OR(INDEX(曜日休日,WEEKDAY($A358),1)&lt;&gt;"",NOT(ISERROR(VLOOKUP($A358,休日,1,FALSE)))))</formula>
    </cfRule>
    <cfRule type="expression" dxfId="28" priority="52" stopIfTrue="1">
      <formula>$A358=""</formula>
    </cfRule>
  </conditionalFormatting>
  <conditionalFormatting sqref="A397:I427">
    <cfRule type="expression" dxfId="27" priority="49" stopIfTrue="1">
      <formula>AND($A397&lt;&gt;"",OR(INDEX(曜日休日,WEEKDAY($A397),1)&lt;&gt;"",NOT(ISERROR(VLOOKUP($A397,休日,1,FALSE)))))</formula>
    </cfRule>
    <cfRule type="expression" dxfId="26" priority="50" stopIfTrue="1">
      <formula>$A397=""</formula>
    </cfRule>
  </conditionalFormatting>
  <conditionalFormatting sqref="A436:I466">
    <cfRule type="expression" dxfId="25" priority="47" stopIfTrue="1">
      <formula>AND($A436&lt;&gt;"",OR(INDEX(曜日休日,WEEKDAY($A436),1)&lt;&gt;"",NOT(ISERROR(VLOOKUP($A436,休日,1,FALSE)))))</formula>
    </cfRule>
    <cfRule type="expression" dxfId="24" priority="48" stopIfTrue="1">
      <formula>$A436=""</formula>
    </cfRule>
  </conditionalFormatting>
  <dataValidations count="2">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B00-000000000000}">
      <formula1>0</formula1>
      <formula2>24</formula2>
    </dataValidation>
    <dataValidation type="time" operator="greaterThanOrEqual" allowBlank="1" showInputMessage="1" showErrorMessage="1" prompt="&quot;hh:mm&quot;形式で入力して下さい" sqref="C7:E37 C46:E76 C85:E115 C124:E154 C163:E193 C202:E232 C241:E271 C280:E310 C319:E349 C358:E388 C397:E427 C436:E466" xr:uid="{00000000-0002-0000-0B00-000001000000}">
      <formula1>0</formula1>
    </dataValidation>
  </dataValidation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67"/>
  <sheetViews>
    <sheetView workbookViewId="0">
      <selection activeCell="C7" sqref="C7:D7"/>
    </sheetView>
  </sheetViews>
  <sheetFormatPr defaultRowHeight="13.5" x14ac:dyDescent="0.15"/>
  <cols>
    <col min="1" max="1" width="4" customWidth="1"/>
    <col min="2" max="2" width="4.25" customWidth="1"/>
    <col min="3" max="3" width="5" customWidth="1"/>
    <col min="4" max="4" width="4.375" customWidth="1"/>
    <col min="5" max="5" width="9.375" customWidth="1"/>
    <col min="6" max="7" width="8.125" customWidth="1"/>
    <col min="8" max="8" width="4.25" customWidth="1"/>
    <col min="9" max="9" width="41.5" customWidth="1"/>
    <col min="10" max="10" width="1.875" customWidth="1"/>
  </cols>
  <sheetData>
    <row r="1" spans="1:9" ht="14.25" x14ac:dyDescent="0.15">
      <c r="A1" s="135" t="str">
        <f>IF(OR(I2=0,年度=""),"",DATE(IF(I2&lt;4,年度+1,年度),I2,1))</f>
        <v/>
      </c>
      <c r="B1" s="135"/>
      <c r="C1" s="135"/>
      <c r="D1" s="135"/>
      <c r="E1" s="135"/>
      <c r="F1" s="135"/>
      <c r="G1" s="14"/>
      <c r="H1" s="14"/>
      <c r="I1" s="40">
        <v>10</v>
      </c>
    </row>
    <row r="2" spans="1:9" ht="14.25" x14ac:dyDescent="0.15">
      <c r="A2" s="136"/>
      <c r="B2" s="136"/>
      <c r="C2" s="136"/>
      <c r="D2" s="136"/>
      <c r="E2" s="136"/>
      <c r="F2" s="136"/>
      <c r="G2" s="14"/>
      <c r="H2" s="14"/>
      <c r="I2" s="40">
        <f>VLOOKUP($I$1,個人データ,4,FALSE)</f>
        <v>0</v>
      </c>
    </row>
    <row r="3" spans="1:9" ht="14.25" customHeight="1" x14ac:dyDescent="0.15">
      <c r="A3" s="137" t="s">
        <v>6</v>
      </c>
      <c r="B3" s="137"/>
      <c r="C3" s="137"/>
      <c r="D3" s="138" t="str">
        <f>VLOOKUP($I$1,個人データ,2,FALSE)&amp;""</f>
        <v/>
      </c>
      <c r="E3" s="138"/>
      <c r="F3" s="138"/>
      <c r="G3" s="138"/>
      <c r="H3" s="139" t="str">
        <f>"　　　氏名：　"&amp;VLOOKUP($I$1,個人データ,3,FALSE)&amp;"　　　印"</f>
        <v>　　　氏名：　　　　印</v>
      </c>
      <c r="I3" s="139"/>
    </row>
    <row r="4" spans="1:9" x14ac:dyDescent="0.15">
      <c r="A4" s="140"/>
      <c r="B4" s="140"/>
      <c r="C4" s="140"/>
      <c r="D4" s="140"/>
      <c r="E4" s="140"/>
      <c r="F4" s="140"/>
      <c r="G4" s="140"/>
      <c r="H4" s="139"/>
      <c r="I4" s="139"/>
    </row>
    <row r="5" spans="1:9" ht="27" customHeight="1" x14ac:dyDescent="0.15">
      <c r="A5" s="145" t="s">
        <v>7</v>
      </c>
      <c r="B5" s="147" t="s">
        <v>8</v>
      </c>
      <c r="C5" s="149" t="s">
        <v>9</v>
      </c>
      <c r="D5" s="150"/>
      <c r="E5" s="151"/>
      <c r="F5" s="154" t="s">
        <v>10</v>
      </c>
      <c r="G5" s="154" t="s">
        <v>34</v>
      </c>
      <c r="H5" s="156" t="s">
        <v>12</v>
      </c>
      <c r="I5" s="157"/>
    </row>
    <row r="6" spans="1:9" x14ac:dyDescent="0.15">
      <c r="A6" s="146"/>
      <c r="B6" s="148"/>
      <c r="C6" s="158" t="s">
        <v>13</v>
      </c>
      <c r="D6" s="159"/>
      <c r="E6" s="46" t="s">
        <v>14</v>
      </c>
      <c r="F6" s="155"/>
      <c r="G6" s="155"/>
      <c r="H6" s="158"/>
      <c r="I6" s="159"/>
    </row>
    <row r="7" spans="1:9" ht="21.75" customHeight="1" x14ac:dyDescent="0.15">
      <c r="A7" s="33" t="str">
        <f>A1</f>
        <v/>
      </c>
      <c r="B7" s="34" t="str">
        <f>A7</f>
        <v/>
      </c>
      <c r="C7" s="141"/>
      <c r="D7" s="142"/>
      <c r="E7" s="47"/>
      <c r="F7" s="48"/>
      <c r="G7" s="35" t="str">
        <f t="shared" ref="G7:G37" si="0">IF(A7="","",IF(OR(C7="",E7="",F7="",INDEX(曜日休日,WEEKDAY(A7),1)&lt;&gt;"",NOT(ISERROR(MATCH(A7,休日,0)))),"",FLOOR(ROUND((E7-C7)/"1:00:00"-F7,2),0.25)))</f>
        <v/>
      </c>
      <c r="H7" s="143"/>
      <c r="I7" s="144"/>
    </row>
    <row r="8" spans="1:9" ht="21.75" customHeight="1" x14ac:dyDescent="0.15">
      <c r="A8" s="33" t="str">
        <f>IF(A7="","",IF(MONTH(A7)=MONTH(A7+1),A7+1,""))</f>
        <v/>
      </c>
      <c r="B8" s="34" t="str">
        <f t="shared" ref="B8:B37" si="1">A8</f>
        <v/>
      </c>
      <c r="C8" s="141"/>
      <c r="D8" s="142"/>
      <c r="E8" s="47"/>
      <c r="F8" s="48"/>
      <c r="G8" s="35" t="str">
        <f t="shared" si="0"/>
        <v/>
      </c>
      <c r="H8" s="143"/>
      <c r="I8" s="144"/>
    </row>
    <row r="9" spans="1:9" ht="21.75" customHeight="1" x14ac:dyDescent="0.15">
      <c r="A9" s="33" t="str">
        <f t="shared" ref="A9:A37" si="2">IF(A8="","",IF(MONTH(A8)=MONTH(A8+1),A8+1,""))</f>
        <v/>
      </c>
      <c r="B9" s="34" t="str">
        <f t="shared" si="1"/>
        <v/>
      </c>
      <c r="C9" s="141"/>
      <c r="D9" s="142"/>
      <c r="E9" s="47"/>
      <c r="F9" s="48"/>
      <c r="G9" s="35" t="str">
        <f t="shared" si="0"/>
        <v/>
      </c>
      <c r="H9" s="143"/>
      <c r="I9" s="144"/>
    </row>
    <row r="10" spans="1:9" ht="21.75" customHeight="1" x14ac:dyDescent="0.15">
      <c r="A10" s="33" t="str">
        <f t="shared" si="2"/>
        <v/>
      </c>
      <c r="B10" s="34" t="str">
        <f t="shared" si="1"/>
        <v/>
      </c>
      <c r="C10" s="141"/>
      <c r="D10" s="142"/>
      <c r="E10" s="47"/>
      <c r="F10" s="48"/>
      <c r="G10" s="35" t="str">
        <f t="shared" si="0"/>
        <v/>
      </c>
      <c r="H10" s="143"/>
      <c r="I10" s="144"/>
    </row>
    <row r="11" spans="1:9" ht="21.75" customHeight="1" x14ac:dyDescent="0.15">
      <c r="A11" s="33" t="str">
        <f t="shared" si="2"/>
        <v/>
      </c>
      <c r="B11" s="34" t="str">
        <f t="shared" si="1"/>
        <v/>
      </c>
      <c r="C11" s="141"/>
      <c r="D11" s="142"/>
      <c r="E11" s="47"/>
      <c r="F11" s="48"/>
      <c r="G11" s="35" t="str">
        <f t="shared" si="0"/>
        <v/>
      </c>
      <c r="H11" s="143"/>
      <c r="I11" s="144"/>
    </row>
    <row r="12" spans="1:9" ht="21.75" customHeight="1" x14ac:dyDescent="0.15">
      <c r="A12" s="33" t="str">
        <f t="shared" si="2"/>
        <v/>
      </c>
      <c r="B12" s="34" t="str">
        <f t="shared" si="1"/>
        <v/>
      </c>
      <c r="C12" s="141"/>
      <c r="D12" s="142"/>
      <c r="E12" s="47"/>
      <c r="F12" s="48"/>
      <c r="G12" s="35" t="str">
        <f t="shared" si="0"/>
        <v/>
      </c>
      <c r="H12" s="143"/>
      <c r="I12" s="144"/>
    </row>
    <row r="13" spans="1:9" ht="21.75" customHeight="1" x14ac:dyDescent="0.15">
      <c r="A13" s="33" t="str">
        <f t="shared" si="2"/>
        <v/>
      </c>
      <c r="B13" s="34" t="str">
        <f t="shared" si="1"/>
        <v/>
      </c>
      <c r="C13" s="141"/>
      <c r="D13" s="142"/>
      <c r="E13" s="47"/>
      <c r="F13" s="48"/>
      <c r="G13" s="35" t="str">
        <f t="shared" si="0"/>
        <v/>
      </c>
      <c r="H13" s="143"/>
      <c r="I13" s="144"/>
    </row>
    <row r="14" spans="1:9" ht="21.75" customHeight="1" x14ac:dyDescent="0.15">
      <c r="A14" s="33" t="str">
        <f t="shared" si="2"/>
        <v/>
      </c>
      <c r="B14" s="34" t="str">
        <f t="shared" si="1"/>
        <v/>
      </c>
      <c r="C14" s="141"/>
      <c r="D14" s="142"/>
      <c r="E14" s="47"/>
      <c r="F14" s="48"/>
      <c r="G14" s="35" t="str">
        <f t="shared" si="0"/>
        <v/>
      </c>
      <c r="H14" s="143"/>
      <c r="I14" s="144"/>
    </row>
    <row r="15" spans="1:9" ht="21.75" customHeight="1" x14ac:dyDescent="0.15">
      <c r="A15" s="33" t="str">
        <f t="shared" si="2"/>
        <v/>
      </c>
      <c r="B15" s="34" t="str">
        <f t="shared" si="1"/>
        <v/>
      </c>
      <c r="C15" s="141"/>
      <c r="D15" s="142"/>
      <c r="E15" s="47"/>
      <c r="F15" s="48"/>
      <c r="G15" s="35" t="str">
        <f t="shared" si="0"/>
        <v/>
      </c>
      <c r="H15" s="143"/>
      <c r="I15" s="144"/>
    </row>
    <row r="16" spans="1:9" ht="21.75" customHeight="1" x14ac:dyDescent="0.15">
      <c r="A16" s="33" t="str">
        <f t="shared" si="2"/>
        <v/>
      </c>
      <c r="B16" s="34" t="str">
        <f t="shared" si="1"/>
        <v/>
      </c>
      <c r="C16" s="141"/>
      <c r="D16" s="142"/>
      <c r="E16" s="47"/>
      <c r="F16" s="48"/>
      <c r="G16" s="35" t="str">
        <f t="shared" si="0"/>
        <v/>
      </c>
      <c r="H16" s="143"/>
      <c r="I16" s="144"/>
    </row>
    <row r="17" spans="1:9" ht="21.75" customHeight="1" x14ac:dyDescent="0.15">
      <c r="A17" s="33" t="str">
        <f t="shared" si="2"/>
        <v/>
      </c>
      <c r="B17" s="34" t="str">
        <f t="shared" si="1"/>
        <v/>
      </c>
      <c r="C17" s="141"/>
      <c r="D17" s="142"/>
      <c r="E17" s="47"/>
      <c r="F17" s="48"/>
      <c r="G17" s="35" t="str">
        <f t="shared" si="0"/>
        <v/>
      </c>
      <c r="H17" s="143"/>
      <c r="I17" s="144"/>
    </row>
    <row r="18" spans="1:9" ht="21.75" customHeight="1" x14ac:dyDescent="0.15">
      <c r="A18" s="33" t="str">
        <f t="shared" si="2"/>
        <v/>
      </c>
      <c r="B18" s="34" t="str">
        <f t="shared" si="1"/>
        <v/>
      </c>
      <c r="C18" s="141"/>
      <c r="D18" s="142"/>
      <c r="E18" s="47"/>
      <c r="F18" s="48"/>
      <c r="G18" s="35" t="str">
        <f t="shared" si="0"/>
        <v/>
      </c>
      <c r="H18" s="143"/>
      <c r="I18" s="144"/>
    </row>
    <row r="19" spans="1:9" ht="21.75" customHeight="1" x14ac:dyDescent="0.15">
      <c r="A19" s="33" t="str">
        <f t="shared" si="2"/>
        <v/>
      </c>
      <c r="B19" s="34" t="str">
        <f t="shared" si="1"/>
        <v/>
      </c>
      <c r="C19" s="141"/>
      <c r="D19" s="142"/>
      <c r="E19" s="47"/>
      <c r="F19" s="48"/>
      <c r="G19" s="35" t="str">
        <f t="shared" si="0"/>
        <v/>
      </c>
      <c r="H19" s="143"/>
      <c r="I19" s="144"/>
    </row>
    <row r="20" spans="1:9" ht="21.75" customHeight="1" x14ac:dyDescent="0.15">
      <c r="A20" s="33" t="str">
        <f t="shared" si="2"/>
        <v/>
      </c>
      <c r="B20" s="34" t="str">
        <f t="shared" si="1"/>
        <v/>
      </c>
      <c r="C20" s="141"/>
      <c r="D20" s="142"/>
      <c r="E20" s="47"/>
      <c r="F20" s="48"/>
      <c r="G20" s="35" t="str">
        <f t="shared" si="0"/>
        <v/>
      </c>
      <c r="H20" s="143"/>
      <c r="I20" s="144"/>
    </row>
    <row r="21" spans="1:9" ht="21.75" customHeight="1" x14ac:dyDescent="0.15">
      <c r="A21" s="33" t="str">
        <f t="shared" si="2"/>
        <v/>
      </c>
      <c r="B21" s="34" t="str">
        <f t="shared" si="1"/>
        <v/>
      </c>
      <c r="C21" s="141"/>
      <c r="D21" s="142"/>
      <c r="E21" s="47"/>
      <c r="F21" s="48"/>
      <c r="G21" s="35" t="str">
        <f t="shared" si="0"/>
        <v/>
      </c>
      <c r="H21" s="143"/>
      <c r="I21" s="144"/>
    </row>
    <row r="22" spans="1:9" ht="21.75" customHeight="1" x14ac:dyDescent="0.15">
      <c r="A22" s="33" t="str">
        <f t="shared" si="2"/>
        <v/>
      </c>
      <c r="B22" s="34" t="str">
        <f t="shared" si="1"/>
        <v/>
      </c>
      <c r="C22" s="141"/>
      <c r="D22" s="142"/>
      <c r="E22" s="47"/>
      <c r="F22" s="48"/>
      <c r="G22" s="35" t="str">
        <f t="shared" si="0"/>
        <v/>
      </c>
      <c r="H22" s="143"/>
      <c r="I22" s="144"/>
    </row>
    <row r="23" spans="1:9" ht="21.75" customHeight="1" x14ac:dyDescent="0.15">
      <c r="A23" s="33" t="str">
        <f t="shared" si="2"/>
        <v/>
      </c>
      <c r="B23" s="34" t="str">
        <f t="shared" si="1"/>
        <v/>
      </c>
      <c r="C23" s="141"/>
      <c r="D23" s="142"/>
      <c r="E23" s="47"/>
      <c r="F23" s="48"/>
      <c r="G23" s="35" t="str">
        <f t="shared" si="0"/>
        <v/>
      </c>
      <c r="H23" s="143"/>
      <c r="I23" s="144"/>
    </row>
    <row r="24" spans="1:9" ht="21.75" customHeight="1" x14ac:dyDescent="0.15">
      <c r="A24" s="33" t="str">
        <f t="shared" si="2"/>
        <v/>
      </c>
      <c r="B24" s="34" t="str">
        <f t="shared" si="1"/>
        <v/>
      </c>
      <c r="C24" s="141"/>
      <c r="D24" s="142"/>
      <c r="E24" s="47"/>
      <c r="F24" s="48"/>
      <c r="G24" s="35" t="str">
        <f t="shared" si="0"/>
        <v/>
      </c>
      <c r="H24" s="143"/>
      <c r="I24" s="144"/>
    </row>
    <row r="25" spans="1:9" ht="21.75" customHeight="1" x14ac:dyDescent="0.15">
      <c r="A25" s="33" t="str">
        <f t="shared" si="2"/>
        <v/>
      </c>
      <c r="B25" s="34" t="str">
        <f t="shared" si="1"/>
        <v/>
      </c>
      <c r="C25" s="141"/>
      <c r="D25" s="142"/>
      <c r="E25" s="47"/>
      <c r="F25" s="48"/>
      <c r="G25" s="35" t="str">
        <f t="shared" si="0"/>
        <v/>
      </c>
      <c r="H25" s="143"/>
      <c r="I25" s="144"/>
    </row>
    <row r="26" spans="1:9" ht="21.75" customHeight="1" x14ac:dyDescent="0.15">
      <c r="A26" s="33" t="str">
        <f t="shared" si="2"/>
        <v/>
      </c>
      <c r="B26" s="34" t="str">
        <f t="shared" si="1"/>
        <v/>
      </c>
      <c r="C26" s="141"/>
      <c r="D26" s="142"/>
      <c r="E26" s="47"/>
      <c r="F26" s="48"/>
      <c r="G26" s="35" t="str">
        <f t="shared" si="0"/>
        <v/>
      </c>
      <c r="H26" s="143"/>
      <c r="I26" s="144"/>
    </row>
    <row r="27" spans="1:9" ht="21.75" customHeight="1" x14ac:dyDescent="0.15">
      <c r="A27" s="33" t="str">
        <f t="shared" si="2"/>
        <v/>
      </c>
      <c r="B27" s="34" t="str">
        <f t="shared" si="1"/>
        <v/>
      </c>
      <c r="C27" s="141"/>
      <c r="D27" s="142"/>
      <c r="E27" s="47"/>
      <c r="F27" s="48"/>
      <c r="G27" s="35" t="str">
        <f t="shared" si="0"/>
        <v/>
      </c>
      <c r="H27" s="143"/>
      <c r="I27" s="144"/>
    </row>
    <row r="28" spans="1:9" ht="21.75" customHeight="1" x14ac:dyDescent="0.15">
      <c r="A28" s="33" t="str">
        <f t="shared" si="2"/>
        <v/>
      </c>
      <c r="B28" s="34" t="str">
        <f t="shared" si="1"/>
        <v/>
      </c>
      <c r="C28" s="141"/>
      <c r="D28" s="142"/>
      <c r="E28" s="47"/>
      <c r="F28" s="48"/>
      <c r="G28" s="35" t="str">
        <f t="shared" si="0"/>
        <v/>
      </c>
      <c r="H28" s="143"/>
      <c r="I28" s="144"/>
    </row>
    <row r="29" spans="1:9" ht="21.75" customHeight="1" x14ac:dyDescent="0.15">
      <c r="A29" s="33" t="str">
        <f t="shared" si="2"/>
        <v/>
      </c>
      <c r="B29" s="34" t="str">
        <f t="shared" si="1"/>
        <v/>
      </c>
      <c r="C29" s="141"/>
      <c r="D29" s="142"/>
      <c r="E29" s="47"/>
      <c r="F29" s="48"/>
      <c r="G29" s="35" t="str">
        <f t="shared" si="0"/>
        <v/>
      </c>
      <c r="H29" s="143"/>
      <c r="I29" s="144"/>
    </row>
    <row r="30" spans="1:9" ht="21.75" customHeight="1" x14ac:dyDescent="0.15">
      <c r="A30" s="33" t="str">
        <f t="shared" si="2"/>
        <v/>
      </c>
      <c r="B30" s="34" t="str">
        <f t="shared" si="1"/>
        <v/>
      </c>
      <c r="C30" s="141"/>
      <c r="D30" s="142"/>
      <c r="E30" s="47"/>
      <c r="F30" s="48"/>
      <c r="G30" s="35" t="str">
        <f t="shared" si="0"/>
        <v/>
      </c>
      <c r="H30" s="143"/>
      <c r="I30" s="144"/>
    </row>
    <row r="31" spans="1:9" ht="21.75" customHeight="1" x14ac:dyDescent="0.15">
      <c r="A31" s="33" t="str">
        <f t="shared" si="2"/>
        <v/>
      </c>
      <c r="B31" s="34" t="str">
        <f t="shared" si="1"/>
        <v/>
      </c>
      <c r="C31" s="141"/>
      <c r="D31" s="142"/>
      <c r="E31" s="47"/>
      <c r="F31" s="48"/>
      <c r="G31" s="35" t="str">
        <f t="shared" si="0"/>
        <v/>
      </c>
      <c r="H31" s="143"/>
      <c r="I31" s="144"/>
    </row>
    <row r="32" spans="1:9" ht="21.75" customHeight="1" x14ac:dyDescent="0.15">
      <c r="A32" s="33" t="str">
        <f t="shared" si="2"/>
        <v/>
      </c>
      <c r="B32" s="34" t="str">
        <f t="shared" si="1"/>
        <v/>
      </c>
      <c r="C32" s="141"/>
      <c r="D32" s="142"/>
      <c r="E32" s="47"/>
      <c r="F32" s="48"/>
      <c r="G32" s="35" t="str">
        <f t="shared" si="0"/>
        <v/>
      </c>
      <c r="H32" s="143"/>
      <c r="I32" s="144"/>
    </row>
    <row r="33" spans="1:9" ht="21.75" customHeight="1" x14ac:dyDescent="0.15">
      <c r="A33" s="33" t="str">
        <f t="shared" si="2"/>
        <v/>
      </c>
      <c r="B33" s="34" t="str">
        <f t="shared" si="1"/>
        <v/>
      </c>
      <c r="C33" s="141"/>
      <c r="D33" s="142"/>
      <c r="E33" s="47"/>
      <c r="F33" s="48"/>
      <c r="G33" s="35" t="str">
        <f t="shared" si="0"/>
        <v/>
      </c>
      <c r="H33" s="143"/>
      <c r="I33" s="144"/>
    </row>
    <row r="34" spans="1:9" ht="21.75" customHeight="1" x14ac:dyDescent="0.15">
      <c r="A34" s="33" t="str">
        <f t="shared" si="2"/>
        <v/>
      </c>
      <c r="B34" s="34" t="str">
        <f t="shared" si="1"/>
        <v/>
      </c>
      <c r="C34" s="141"/>
      <c r="D34" s="142"/>
      <c r="E34" s="47"/>
      <c r="F34" s="48"/>
      <c r="G34" s="35" t="str">
        <f t="shared" si="0"/>
        <v/>
      </c>
      <c r="H34" s="143"/>
      <c r="I34" s="144"/>
    </row>
    <row r="35" spans="1:9" ht="21.75" customHeight="1" x14ac:dyDescent="0.15">
      <c r="A35" s="33" t="str">
        <f t="shared" si="2"/>
        <v/>
      </c>
      <c r="B35" s="34" t="str">
        <f t="shared" si="1"/>
        <v/>
      </c>
      <c r="C35" s="141"/>
      <c r="D35" s="142"/>
      <c r="E35" s="47"/>
      <c r="F35" s="48"/>
      <c r="G35" s="35" t="str">
        <f t="shared" si="0"/>
        <v/>
      </c>
      <c r="H35" s="143"/>
      <c r="I35" s="144"/>
    </row>
    <row r="36" spans="1:9" ht="21.75" customHeight="1" x14ac:dyDescent="0.15">
      <c r="A36" s="33" t="str">
        <f t="shared" si="2"/>
        <v/>
      </c>
      <c r="B36" s="34" t="str">
        <f t="shared" si="1"/>
        <v/>
      </c>
      <c r="C36" s="141"/>
      <c r="D36" s="142"/>
      <c r="E36" s="47"/>
      <c r="F36" s="48"/>
      <c r="G36" s="35" t="str">
        <f t="shared" si="0"/>
        <v/>
      </c>
      <c r="H36" s="143"/>
      <c r="I36" s="144"/>
    </row>
    <row r="37" spans="1:9" ht="21.75" customHeight="1" x14ac:dyDescent="0.15">
      <c r="A37" s="33" t="str">
        <f t="shared" si="2"/>
        <v/>
      </c>
      <c r="B37" s="34" t="str">
        <f t="shared" si="1"/>
        <v/>
      </c>
      <c r="C37" s="141"/>
      <c r="D37" s="142"/>
      <c r="E37" s="47"/>
      <c r="F37" s="48"/>
      <c r="G37" s="35" t="str">
        <f t="shared" si="0"/>
        <v/>
      </c>
      <c r="H37" s="143"/>
      <c r="I37" s="144"/>
    </row>
    <row r="38" spans="1:9" ht="21.75" customHeight="1" x14ac:dyDescent="0.15">
      <c r="A38" s="160" t="s">
        <v>15</v>
      </c>
      <c r="B38" s="161"/>
      <c r="C38" s="161"/>
      <c r="D38" s="161"/>
      <c r="E38" s="161"/>
      <c r="F38" s="162"/>
      <c r="G38" s="49">
        <f>SUM(G7:G37)</f>
        <v>0</v>
      </c>
      <c r="H38" s="163" t="str">
        <f>"従事した日数："&amp;COUNT(G7:G37)</f>
        <v>従事した日数：0</v>
      </c>
      <c r="I38" s="164"/>
    </row>
    <row r="40" spans="1:9" ht="14.25" x14ac:dyDescent="0.15">
      <c r="A40" s="135" t="str">
        <f>IF(OR(I41=0,年度=""),"",DATE(IF(I41&lt;4,年度+1,年度),I41,1))</f>
        <v/>
      </c>
      <c r="B40" s="135"/>
      <c r="C40" s="135"/>
      <c r="D40" s="135"/>
      <c r="E40" s="135"/>
      <c r="F40" s="135"/>
      <c r="G40" s="14"/>
      <c r="H40" s="14"/>
      <c r="I40" s="40">
        <v>1</v>
      </c>
    </row>
    <row r="41" spans="1:9" ht="14.25" x14ac:dyDescent="0.15">
      <c r="A41" s="136"/>
      <c r="B41" s="136"/>
      <c r="C41" s="136"/>
      <c r="D41" s="136"/>
      <c r="E41" s="136"/>
      <c r="F41" s="136"/>
      <c r="G41" s="14"/>
      <c r="H41" s="14"/>
      <c r="I41" s="40">
        <f>VLOOKUP($I$1,個人データ,5,FALSE)</f>
        <v>0</v>
      </c>
    </row>
    <row r="42" spans="1:9" ht="14.25" customHeight="1" x14ac:dyDescent="0.15">
      <c r="A42" s="137" t="s">
        <v>6</v>
      </c>
      <c r="B42" s="137"/>
      <c r="C42" s="137"/>
      <c r="D42" s="138" t="str">
        <f>VLOOKUP($I$1,個人データ,2,FALSE)&amp;""</f>
        <v/>
      </c>
      <c r="E42" s="138"/>
      <c r="F42" s="138"/>
      <c r="G42" s="138"/>
      <c r="H42" s="139" t="str">
        <f>"　　　氏名：　"&amp;VLOOKUP($I$1,個人データ,3,FALSE)&amp;"　　　印"</f>
        <v>　　　氏名：　　　　印</v>
      </c>
      <c r="I42" s="139"/>
    </row>
    <row r="43" spans="1:9" x14ac:dyDescent="0.15">
      <c r="A43" s="140"/>
      <c r="B43" s="140"/>
      <c r="C43" s="140"/>
      <c r="D43" s="140"/>
      <c r="E43" s="140"/>
      <c r="F43" s="140"/>
      <c r="G43" s="140"/>
      <c r="H43" s="139"/>
      <c r="I43" s="139"/>
    </row>
    <row r="44" spans="1:9" ht="27" customHeight="1" x14ac:dyDescent="0.15">
      <c r="A44" s="145" t="s">
        <v>7</v>
      </c>
      <c r="B44" s="147" t="s">
        <v>8</v>
      </c>
      <c r="C44" s="149" t="s">
        <v>9</v>
      </c>
      <c r="D44" s="150"/>
      <c r="E44" s="151"/>
      <c r="F44" s="154" t="s">
        <v>10</v>
      </c>
      <c r="G44" s="154" t="s">
        <v>34</v>
      </c>
      <c r="H44" s="156" t="s">
        <v>12</v>
      </c>
      <c r="I44" s="157"/>
    </row>
    <row r="45" spans="1:9" x14ac:dyDescent="0.15">
      <c r="A45" s="146"/>
      <c r="B45" s="148"/>
      <c r="C45" s="158" t="s">
        <v>13</v>
      </c>
      <c r="D45" s="159"/>
      <c r="E45" s="46" t="s">
        <v>14</v>
      </c>
      <c r="F45" s="155"/>
      <c r="G45" s="155"/>
      <c r="H45" s="158"/>
      <c r="I45" s="159"/>
    </row>
    <row r="46" spans="1:9" ht="21.75" customHeight="1" x14ac:dyDescent="0.15">
      <c r="A46" s="33" t="str">
        <f>A40</f>
        <v/>
      </c>
      <c r="B46" s="34" t="str">
        <f>A46</f>
        <v/>
      </c>
      <c r="C46" s="141"/>
      <c r="D46" s="142"/>
      <c r="E46" s="47"/>
      <c r="F46" s="48"/>
      <c r="G46" s="35" t="str">
        <f t="shared" ref="G46:G76" si="3">IF(A46="","",IF(OR(C46="",E46="",F46="",INDEX(曜日休日,WEEKDAY(A46),1)&lt;&gt;"",NOT(ISERROR(MATCH(A46,休日,0)))),"",FLOOR(ROUND((E46-C46)/"1:00:00"-F46,2),0.25)))</f>
        <v/>
      </c>
      <c r="H46" s="143"/>
      <c r="I46" s="144"/>
    </row>
    <row r="47" spans="1:9" ht="21.75" customHeight="1" x14ac:dyDescent="0.15">
      <c r="A47" s="33" t="str">
        <f>IF(A46="","",IF(MONTH(A46)=MONTH(A46+1),A46+1,""))</f>
        <v/>
      </c>
      <c r="B47" s="34" t="str">
        <f t="shared" ref="B47:B76" si="4">A47</f>
        <v/>
      </c>
      <c r="C47" s="141"/>
      <c r="D47" s="142"/>
      <c r="E47" s="47"/>
      <c r="F47" s="48"/>
      <c r="G47" s="35" t="str">
        <f t="shared" si="3"/>
        <v/>
      </c>
      <c r="H47" s="143"/>
      <c r="I47" s="144"/>
    </row>
    <row r="48" spans="1:9" ht="21.75" customHeight="1" x14ac:dyDescent="0.15">
      <c r="A48" s="33" t="str">
        <f t="shared" ref="A48:A76" si="5">IF(A47="","",IF(MONTH(A47)=MONTH(A47+1),A47+1,""))</f>
        <v/>
      </c>
      <c r="B48" s="34" t="str">
        <f t="shared" si="4"/>
        <v/>
      </c>
      <c r="C48" s="141"/>
      <c r="D48" s="142"/>
      <c r="E48" s="47"/>
      <c r="F48" s="48"/>
      <c r="G48" s="35" t="str">
        <f t="shared" si="3"/>
        <v/>
      </c>
      <c r="H48" s="143"/>
      <c r="I48" s="144"/>
    </row>
    <row r="49" spans="1:9" ht="21.75" customHeight="1" x14ac:dyDescent="0.15">
      <c r="A49" s="33" t="str">
        <f t="shared" si="5"/>
        <v/>
      </c>
      <c r="B49" s="34" t="str">
        <f t="shared" si="4"/>
        <v/>
      </c>
      <c r="C49" s="141"/>
      <c r="D49" s="142"/>
      <c r="E49" s="47"/>
      <c r="F49" s="48"/>
      <c r="G49" s="35" t="str">
        <f t="shared" si="3"/>
        <v/>
      </c>
      <c r="H49" s="143"/>
      <c r="I49" s="144"/>
    </row>
    <row r="50" spans="1:9" ht="21.75" customHeight="1" x14ac:dyDescent="0.15">
      <c r="A50" s="33" t="str">
        <f t="shared" si="5"/>
        <v/>
      </c>
      <c r="B50" s="34" t="str">
        <f t="shared" si="4"/>
        <v/>
      </c>
      <c r="C50" s="141"/>
      <c r="D50" s="142"/>
      <c r="E50" s="47"/>
      <c r="F50" s="48"/>
      <c r="G50" s="35" t="str">
        <f t="shared" si="3"/>
        <v/>
      </c>
      <c r="H50" s="143"/>
      <c r="I50" s="144"/>
    </row>
    <row r="51" spans="1:9" ht="21.75" customHeight="1" x14ac:dyDescent="0.15">
      <c r="A51" s="33" t="str">
        <f t="shared" si="5"/>
        <v/>
      </c>
      <c r="B51" s="34" t="str">
        <f t="shared" si="4"/>
        <v/>
      </c>
      <c r="C51" s="141"/>
      <c r="D51" s="142"/>
      <c r="E51" s="47"/>
      <c r="F51" s="48"/>
      <c r="G51" s="35" t="str">
        <f t="shared" si="3"/>
        <v/>
      </c>
      <c r="H51" s="143"/>
      <c r="I51" s="144"/>
    </row>
    <row r="52" spans="1:9" ht="21.75" customHeight="1" x14ac:dyDescent="0.15">
      <c r="A52" s="33" t="str">
        <f t="shared" si="5"/>
        <v/>
      </c>
      <c r="B52" s="34" t="str">
        <f t="shared" si="4"/>
        <v/>
      </c>
      <c r="C52" s="141"/>
      <c r="D52" s="142"/>
      <c r="E52" s="47"/>
      <c r="F52" s="48"/>
      <c r="G52" s="35" t="str">
        <f t="shared" si="3"/>
        <v/>
      </c>
      <c r="H52" s="143"/>
      <c r="I52" s="144"/>
    </row>
    <row r="53" spans="1:9" ht="21.75" customHeight="1" x14ac:dyDescent="0.15">
      <c r="A53" s="33" t="str">
        <f t="shared" si="5"/>
        <v/>
      </c>
      <c r="B53" s="34" t="str">
        <f t="shared" si="4"/>
        <v/>
      </c>
      <c r="C53" s="141"/>
      <c r="D53" s="142"/>
      <c r="E53" s="47"/>
      <c r="F53" s="48"/>
      <c r="G53" s="35" t="str">
        <f t="shared" si="3"/>
        <v/>
      </c>
      <c r="H53" s="143"/>
      <c r="I53" s="144"/>
    </row>
    <row r="54" spans="1:9" ht="21.75" customHeight="1" x14ac:dyDescent="0.15">
      <c r="A54" s="33" t="str">
        <f t="shared" si="5"/>
        <v/>
      </c>
      <c r="B54" s="34" t="str">
        <f t="shared" si="4"/>
        <v/>
      </c>
      <c r="C54" s="141"/>
      <c r="D54" s="142"/>
      <c r="E54" s="47"/>
      <c r="F54" s="48"/>
      <c r="G54" s="35" t="str">
        <f t="shared" si="3"/>
        <v/>
      </c>
      <c r="H54" s="143"/>
      <c r="I54" s="144"/>
    </row>
    <row r="55" spans="1:9" ht="21.75" customHeight="1" x14ac:dyDescent="0.15">
      <c r="A55" s="33" t="str">
        <f t="shared" si="5"/>
        <v/>
      </c>
      <c r="B55" s="34" t="str">
        <f t="shared" si="4"/>
        <v/>
      </c>
      <c r="C55" s="141"/>
      <c r="D55" s="142"/>
      <c r="E55" s="47"/>
      <c r="F55" s="48"/>
      <c r="G55" s="35" t="str">
        <f t="shared" si="3"/>
        <v/>
      </c>
      <c r="H55" s="143"/>
      <c r="I55" s="144"/>
    </row>
    <row r="56" spans="1:9" ht="21.75" customHeight="1" x14ac:dyDescent="0.15">
      <c r="A56" s="33" t="str">
        <f t="shared" si="5"/>
        <v/>
      </c>
      <c r="B56" s="34" t="str">
        <f t="shared" si="4"/>
        <v/>
      </c>
      <c r="C56" s="141"/>
      <c r="D56" s="142"/>
      <c r="E56" s="47"/>
      <c r="F56" s="48"/>
      <c r="G56" s="35" t="str">
        <f t="shared" si="3"/>
        <v/>
      </c>
      <c r="H56" s="143"/>
      <c r="I56" s="144"/>
    </row>
    <row r="57" spans="1:9" ht="21.75" customHeight="1" x14ac:dyDescent="0.15">
      <c r="A57" s="33" t="str">
        <f t="shared" si="5"/>
        <v/>
      </c>
      <c r="B57" s="34" t="str">
        <f t="shared" si="4"/>
        <v/>
      </c>
      <c r="C57" s="141"/>
      <c r="D57" s="142"/>
      <c r="E57" s="47"/>
      <c r="F57" s="48"/>
      <c r="G57" s="35" t="str">
        <f t="shared" si="3"/>
        <v/>
      </c>
      <c r="H57" s="143"/>
      <c r="I57" s="144"/>
    </row>
    <row r="58" spans="1:9" ht="21.75" customHeight="1" x14ac:dyDescent="0.15">
      <c r="A58" s="33" t="str">
        <f t="shared" si="5"/>
        <v/>
      </c>
      <c r="B58" s="34" t="str">
        <f t="shared" si="4"/>
        <v/>
      </c>
      <c r="C58" s="141"/>
      <c r="D58" s="142"/>
      <c r="E58" s="47"/>
      <c r="F58" s="48"/>
      <c r="G58" s="35" t="str">
        <f t="shared" si="3"/>
        <v/>
      </c>
      <c r="H58" s="143"/>
      <c r="I58" s="144"/>
    </row>
    <row r="59" spans="1:9" ht="21.75" customHeight="1" x14ac:dyDescent="0.15">
      <c r="A59" s="33" t="str">
        <f t="shared" si="5"/>
        <v/>
      </c>
      <c r="B59" s="34" t="str">
        <f t="shared" si="4"/>
        <v/>
      </c>
      <c r="C59" s="141"/>
      <c r="D59" s="142"/>
      <c r="E59" s="47"/>
      <c r="F59" s="48"/>
      <c r="G59" s="35" t="str">
        <f t="shared" si="3"/>
        <v/>
      </c>
      <c r="H59" s="143"/>
      <c r="I59" s="144"/>
    </row>
    <row r="60" spans="1:9" ht="21.75" customHeight="1" x14ac:dyDescent="0.15">
      <c r="A60" s="33" t="str">
        <f t="shared" si="5"/>
        <v/>
      </c>
      <c r="B60" s="34" t="str">
        <f t="shared" si="4"/>
        <v/>
      </c>
      <c r="C60" s="141"/>
      <c r="D60" s="142"/>
      <c r="E60" s="47"/>
      <c r="F60" s="48"/>
      <c r="G60" s="35" t="str">
        <f t="shared" si="3"/>
        <v/>
      </c>
      <c r="H60" s="143"/>
      <c r="I60" s="144"/>
    </row>
    <row r="61" spans="1:9" ht="21.75" customHeight="1" x14ac:dyDescent="0.15">
      <c r="A61" s="33" t="str">
        <f t="shared" si="5"/>
        <v/>
      </c>
      <c r="B61" s="34" t="str">
        <f t="shared" si="4"/>
        <v/>
      </c>
      <c r="C61" s="141"/>
      <c r="D61" s="142"/>
      <c r="E61" s="47"/>
      <c r="F61" s="48"/>
      <c r="G61" s="35" t="str">
        <f t="shared" si="3"/>
        <v/>
      </c>
      <c r="H61" s="143"/>
      <c r="I61" s="144"/>
    </row>
    <row r="62" spans="1:9" ht="21.75" customHeight="1" x14ac:dyDescent="0.15">
      <c r="A62" s="33" t="str">
        <f t="shared" si="5"/>
        <v/>
      </c>
      <c r="B62" s="34" t="str">
        <f t="shared" si="4"/>
        <v/>
      </c>
      <c r="C62" s="141"/>
      <c r="D62" s="142"/>
      <c r="E62" s="47"/>
      <c r="F62" s="48"/>
      <c r="G62" s="35" t="str">
        <f t="shared" si="3"/>
        <v/>
      </c>
      <c r="H62" s="143"/>
      <c r="I62" s="144"/>
    </row>
    <row r="63" spans="1:9" ht="21.75" customHeight="1" x14ac:dyDescent="0.15">
      <c r="A63" s="33" t="str">
        <f t="shared" si="5"/>
        <v/>
      </c>
      <c r="B63" s="34" t="str">
        <f t="shared" si="4"/>
        <v/>
      </c>
      <c r="C63" s="141"/>
      <c r="D63" s="142"/>
      <c r="E63" s="47"/>
      <c r="F63" s="48"/>
      <c r="G63" s="35" t="str">
        <f t="shared" si="3"/>
        <v/>
      </c>
      <c r="H63" s="143"/>
      <c r="I63" s="144"/>
    </row>
    <row r="64" spans="1:9" ht="21.75" customHeight="1" x14ac:dyDescent="0.15">
      <c r="A64" s="33" t="str">
        <f t="shared" si="5"/>
        <v/>
      </c>
      <c r="B64" s="34" t="str">
        <f t="shared" si="4"/>
        <v/>
      </c>
      <c r="C64" s="141"/>
      <c r="D64" s="142"/>
      <c r="E64" s="47"/>
      <c r="F64" s="48"/>
      <c r="G64" s="35" t="str">
        <f t="shared" si="3"/>
        <v/>
      </c>
      <c r="H64" s="143"/>
      <c r="I64" s="144"/>
    </row>
    <row r="65" spans="1:9" ht="21.75" customHeight="1" x14ac:dyDescent="0.15">
      <c r="A65" s="33" t="str">
        <f t="shared" si="5"/>
        <v/>
      </c>
      <c r="B65" s="34" t="str">
        <f t="shared" si="4"/>
        <v/>
      </c>
      <c r="C65" s="141"/>
      <c r="D65" s="142"/>
      <c r="E65" s="47"/>
      <c r="F65" s="48"/>
      <c r="G65" s="35" t="str">
        <f t="shared" si="3"/>
        <v/>
      </c>
      <c r="H65" s="143"/>
      <c r="I65" s="144"/>
    </row>
    <row r="66" spans="1:9" ht="21.75" customHeight="1" x14ac:dyDescent="0.15">
      <c r="A66" s="33" t="str">
        <f t="shared" si="5"/>
        <v/>
      </c>
      <c r="B66" s="34" t="str">
        <f t="shared" si="4"/>
        <v/>
      </c>
      <c r="C66" s="141"/>
      <c r="D66" s="142"/>
      <c r="E66" s="47"/>
      <c r="F66" s="48"/>
      <c r="G66" s="35" t="str">
        <f t="shared" si="3"/>
        <v/>
      </c>
      <c r="H66" s="143"/>
      <c r="I66" s="144"/>
    </row>
    <row r="67" spans="1:9" ht="21.75" customHeight="1" x14ac:dyDescent="0.15">
      <c r="A67" s="33" t="str">
        <f t="shared" si="5"/>
        <v/>
      </c>
      <c r="B67" s="34" t="str">
        <f t="shared" si="4"/>
        <v/>
      </c>
      <c r="C67" s="141"/>
      <c r="D67" s="142"/>
      <c r="E67" s="47"/>
      <c r="F67" s="48"/>
      <c r="G67" s="35" t="str">
        <f t="shared" si="3"/>
        <v/>
      </c>
      <c r="H67" s="143"/>
      <c r="I67" s="144"/>
    </row>
    <row r="68" spans="1:9" ht="21.75" customHeight="1" x14ac:dyDescent="0.15">
      <c r="A68" s="33" t="str">
        <f t="shared" si="5"/>
        <v/>
      </c>
      <c r="B68" s="34" t="str">
        <f t="shared" si="4"/>
        <v/>
      </c>
      <c r="C68" s="141"/>
      <c r="D68" s="142"/>
      <c r="E68" s="47"/>
      <c r="F68" s="48"/>
      <c r="G68" s="35" t="str">
        <f t="shared" si="3"/>
        <v/>
      </c>
      <c r="H68" s="143"/>
      <c r="I68" s="144"/>
    </row>
    <row r="69" spans="1:9" ht="21.75" customHeight="1" x14ac:dyDescent="0.15">
      <c r="A69" s="33" t="str">
        <f t="shared" si="5"/>
        <v/>
      </c>
      <c r="B69" s="34" t="str">
        <f t="shared" si="4"/>
        <v/>
      </c>
      <c r="C69" s="141"/>
      <c r="D69" s="142"/>
      <c r="E69" s="47"/>
      <c r="F69" s="48"/>
      <c r="G69" s="35" t="str">
        <f t="shared" si="3"/>
        <v/>
      </c>
      <c r="H69" s="143"/>
      <c r="I69" s="144"/>
    </row>
    <row r="70" spans="1:9" ht="21.75" customHeight="1" x14ac:dyDescent="0.15">
      <c r="A70" s="33" t="str">
        <f t="shared" si="5"/>
        <v/>
      </c>
      <c r="B70" s="34" t="str">
        <f t="shared" si="4"/>
        <v/>
      </c>
      <c r="C70" s="141"/>
      <c r="D70" s="142"/>
      <c r="E70" s="47"/>
      <c r="F70" s="48"/>
      <c r="G70" s="35" t="str">
        <f t="shared" si="3"/>
        <v/>
      </c>
      <c r="H70" s="143"/>
      <c r="I70" s="144"/>
    </row>
    <row r="71" spans="1:9" ht="21.75" customHeight="1" x14ac:dyDescent="0.15">
      <c r="A71" s="33" t="str">
        <f t="shared" si="5"/>
        <v/>
      </c>
      <c r="B71" s="34" t="str">
        <f t="shared" si="4"/>
        <v/>
      </c>
      <c r="C71" s="141"/>
      <c r="D71" s="142"/>
      <c r="E71" s="47"/>
      <c r="F71" s="48"/>
      <c r="G71" s="35" t="str">
        <f t="shared" si="3"/>
        <v/>
      </c>
      <c r="H71" s="143"/>
      <c r="I71" s="144"/>
    </row>
    <row r="72" spans="1:9" ht="21.75" customHeight="1" x14ac:dyDescent="0.15">
      <c r="A72" s="33" t="str">
        <f t="shared" si="5"/>
        <v/>
      </c>
      <c r="B72" s="34" t="str">
        <f t="shared" si="4"/>
        <v/>
      </c>
      <c r="C72" s="141"/>
      <c r="D72" s="142"/>
      <c r="E72" s="47"/>
      <c r="F72" s="48"/>
      <c r="G72" s="35" t="str">
        <f t="shared" si="3"/>
        <v/>
      </c>
      <c r="H72" s="143"/>
      <c r="I72" s="144"/>
    </row>
    <row r="73" spans="1:9" ht="21.75" customHeight="1" x14ac:dyDescent="0.15">
      <c r="A73" s="33" t="str">
        <f t="shared" si="5"/>
        <v/>
      </c>
      <c r="B73" s="34" t="str">
        <f t="shared" si="4"/>
        <v/>
      </c>
      <c r="C73" s="141"/>
      <c r="D73" s="142"/>
      <c r="E73" s="47"/>
      <c r="F73" s="48"/>
      <c r="G73" s="35" t="str">
        <f t="shared" si="3"/>
        <v/>
      </c>
      <c r="H73" s="143"/>
      <c r="I73" s="144"/>
    </row>
    <row r="74" spans="1:9" ht="21.75" customHeight="1" x14ac:dyDescent="0.15">
      <c r="A74" s="33" t="str">
        <f t="shared" si="5"/>
        <v/>
      </c>
      <c r="B74" s="34" t="str">
        <f t="shared" si="4"/>
        <v/>
      </c>
      <c r="C74" s="141"/>
      <c r="D74" s="142"/>
      <c r="E74" s="47"/>
      <c r="F74" s="48"/>
      <c r="G74" s="35" t="str">
        <f t="shared" si="3"/>
        <v/>
      </c>
      <c r="H74" s="143"/>
      <c r="I74" s="144"/>
    </row>
    <row r="75" spans="1:9" ht="21.75" customHeight="1" x14ac:dyDescent="0.15">
      <c r="A75" s="33" t="str">
        <f t="shared" si="5"/>
        <v/>
      </c>
      <c r="B75" s="34" t="str">
        <f t="shared" si="4"/>
        <v/>
      </c>
      <c r="C75" s="141"/>
      <c r="D75" s="142"/>
      <c r="E75" s="47"/>
      <c r="F75" s="48"/>
      <c r="G75" s="35" t="str">
        <f t="shared" si="3"/>
        <v/>
      </c>
      <c r="H75" s="143"/>
      <c r="I75" s="144"/>
    </row>
    <row r="76" spans="1:9" ht="21.75" customHeight="1" x14ac:dyDescent="0.15">
      <c r="A76" s="33" t="str">
        <f t="shared" si="5"/>
        <v/>
      </c>
      <c r="B76" s="34" t="str">
        <f t="shared" si="4"/>
        <v/>
      </c>
      <c r="C76" s="141"/>
      <c r="D76" s="142"/>
      <c r="E76" s="47"/>
      <c r="F76" s="48"/>
      <c r="G76" s="35" t="str">
        <f t="shared" si="3"/>
        <v/>
      </c>
      <c r="H76" s="143"/>
      <c r="I76" s="144"/>
    </row>
    <row r="77" spans="1:9" ht="21.75" customHeight="1" x14ac:dyDescent="0.15">
      <c r="A77" s="160" t="s">
        <v>15</v>
      </c>
      <c r="B77" s="161"/>
      <c r="C77" s="161"/>
      <c r="D77" s="161"/>
      <c r="E77" s="161"/>
      <c r="F77" s="162"/>
      <c r="G77" s="49">
        <f>SUM(G46:G76)</f>
        <v>0</v>
      </c>
      <c r="H77" s="163" t="str">
        <f>"従事した日数："&amp;COUNT(G46:G76)</f>
        <v>従事した日数：0</v>
      </c>
      <c r="I77" s="164"/>
    </row>
    <row r="79" spans="1:9" ht="14.25" x14ac:dyDescent="0.15">
      <c r="A79" s="135" t="str">
        <f>IF(OR(I80=0,年度=""),"",DATE(IF(I80&lt;4,年度+1,年度),I80,1))</f>
        <v/>
      </c>
      <c r="B79" s="135"/>
      <c r="C79" s="135"/>
      <c r="D79" s="135"/>
      <c r="E79" s="135"/>
      <c r="F79" s="135"/>
      <c r="G79" s="14"/>
      <c r="H79" s="14"/>
      <c r="I79" s="40">
        <v>1</v>
      </c>
    </row>
    <row r="80" spans="1:9" ht="14.25" x14ac:dyDescent="0.15">
      <c r="A80" s="136"/>
      <c r="B80" s="136"/>
      <c r="C80" s="136"/>
      <c r="D80" s="136"/>
      <c r="E80" s="136"/>
      <c r="F80" s="136"/>
      <c r="G80" s="14"/>
      <c r="H80" s="14"/>
      <c r="I80" s="40">
        <f>VLOOKUP($I$1,個人データ,6,FALSE)</f>
        <v>0</v>
      </c>
    </row>
    <row r="81" spans="1:9" ht="14.25" customHeight="1" x14ac:dyDescent="0.15">
      <c r="A81" s="137" t="s">
        <v>6</v>
      </c>
      <c r="B81" s="137"/>
      <c r="C81" s="137"/>
      <c r="D81" s="138" t="str">
        <f>VLOOKUP($I$1,個人データ,2,FALSE)&amp;""</f>
        <v/>
      </c>
      <c r="E81" s="138"/>
      <c r="F81" s="138"/>
      <c r="G81" s="138"/>
      <c r="H81" s="139" t="str">
        <f>"　　　氏名：　"&amp;VLOOKUP($I$1,個人データ,3,FALSE)&amp;"　　　印"</f>
        <v>　　　氏名：　　　　印</v>
      </c>
      <c r="I81" s="139"/>
    </row>
    <row r="82" spans="1:9" x14ac:dyDescent="0.15">
      <c r="A82" s="140"/>
      <c r="B82" s="140"/>
      <c r="C82" s="140"/>
      <c r="D82" s="140"/>
      <c r="E82" s="140"/>
      <c r="F82" s="140"/>
      <c r="G82" s="140"/>
      <c r="H82" s="139"/>
      <c r="I82" s="139"/>
    </row>
    <row r="83" spans="1:9" ht="27" customHeight="1" x14ac:dyDescent="0.15">
      <c r="A83" s="145" t="s">
        <v>7</v>
      </c>
      <c r="B83" s="147" t="s">
        <v>8</v>
      </c>
      <c r="C83" s="149" t="s">
        <v>9</v>
      </c>
      <c r="D83" s="150"/>
      <c r="E83" s="151"/>
      <c r="F83" s="154" t="s">
        <v>10</v>
      </c>
      <c r="G83" s="154" t="s">
        <v>34</v>
      </c>
      <c r="H83" s="156" t="s">
        <v>12</v>
      </c>
      <c r="I83" s="157"/>
    </row>
    <row r="84" spans="1:9" x14ac:dyDescent="0.15">
      <c r="A84" s="146"/>
      <c r="B84" s="148"/>
      <c r="C84" s="158" t="s">
        <v>13</v>
      </c>
      <c r="D84" s="159"/>
      <c r="E84" s="46" t="s">
        <v>14</v>
      </c>
      <c r="F84" s="155"/>
      <c r="G84" s="155"/>
      <c r="H84" s="158"/>
      <c r="I84" s="159"/>
    </row>
    <row r="85" spans="1:9" ht="21.75" customHeight="1" x14ac:dyDescent="0.15">
      <c r="A85" s="33" t="str">
        <f>A79</f>
        <v/>
      </c>
      <c r="B85" s="34" t="str">
        <f>A85</f>
        <v/>
      </c>
      <c r="C85" s="141"/>
      <c r="D85" s="142"/>
      <c r="E85" s="47"/>
      <c r="F85" s="48"/>
      <c r="G85" s="35" t="str">
        <f t="shared" ref="G85:G115" si="6">IF(A85="","",IF(OR(C85="",E85="",F85="",INDEX(曜日休日,WEEKDAY(A85),1)&lt;&gt;"",NOT(ISERROR(MATCH(A85,休日,0)))),"",FLOOR(ROUND((E85-C85)/"1:00:00"-F85,2),0.25)))</f>
        <v/>
      </c>
      <c r="H85" s="143"/>
      <c r="I85" s="144"/>
    </row>
    <row r="86" spans="1:9" ht="21.75" customHeight="1" x14ac:dyDescent="0.15">
      <c r="A86" s="33" t="str">
        <f>IF(A85="","",IF(MONTH(A85)=MONTH(A85+1),A85+1,""))</f>
        <v/>
      </c>
      <c r="B86" s="34" t="str">
        <f t="shared" ref="B86:B115" si="7">A86</f>
        <v/>
      </c>
      <c r="C86" s="141"/>
      <c r="D86" s="142"/>
      <c r="E86" s="47"/>
      <c r="F86" s="48"/>
      <c r="G86" s="35" t="str">
        <f t="shared" si="6"/>
        <v/>
      </c>
      <c r="H86" s="143"/>
      <c r="I86" s="144"/>
    </row>
    <row r="87" spans="1:9" ht="21.75" customHeight="1" x14ac:dyDescent="0.15">
      <c r="A87" s="33" t="str">
        <f t="shared" ref="A87:A115" si="8">IF(A86="","",IF(MONTH(A86)=MONTH(A86+1),A86+1,""))</f>
        <v/>
      </c>
      <c r="B87" s="34" t="str">
        <f t="shared" si="7"/>
        <v/>
      </c>
      <c r="C87" s="141"/>
      <c r="D87" s="142"/>
      <c r="E87" s="47"/>
      <c r="F87" s="48"/>
      <c r="G87" s="35" t="str">
        <f t="shared" si="6"/>
        <v/>
      </c>
      <c r="H87" s="143"/>
      <c r="I87" s="144"/>
    </row>
    <row r="88" spans="1:9" ht="21.75" customHeight="1" x14ac:dyDescent="0.15">
      <c r="A88" s="33" t="str">
        <f t="shared" si="8"/>
        <v/>
      </c>
      <c r="B88" s="34" t="str">
        <f t="shared" si="7"/>
        <v/>
      </c>
      <c r="C88" s="141"/>
      <c r="D88" s="142"/>
      <c r="E88" s="47"/>
      <c r="F88" s="48"/>
      <c r="G88" s="35" t="str">
        <f t="shared" si="6"/>
        <v/>
      </c>
      <c r="H88" s="143"/>
      <c r="I88" s="144"/>
    </row>
    <row r="89" spans="1:9" ht="21.75" customHeight="1" x14ac:dyDescent="0.15">
      <c r="A89" s="33" t="str">
        <f t="shared" si="8"/>
        <v/>
      </c>
      <c r="B89" s="34" t="str">
        <f t="shared" si="7"/>
        <v/>
      </c>
      <c r="C89" s="141"/>
      <c r="D89" s="142"/>
      <c r="E89" s="47"/>
      <c r="F89" s="48"/>
      <c r="G89" s="35" t="str">
        <f t="shared" si="6"/>
        <v/>
      </c>
      <c r="H89" s="143"/>
      <c r="I89" s="144"/>
    </row>
    <row r="90" spans="1:9" ht="21.75" customHeight="1" x14ac:dyDescent="0.15">
      <c r="A90" s="33" t="str">
        <f t="shared" si="8"/>
        <v/>
      </c>
      <c r="B90" s="34" t="str">
        <f t="shared" si="7"/>
        <v/>
      </c>
      <c r="C90" s="141"/>
      <c r="D90" s="142"/>
      <c r="E90" s="47"/>
      <c r="F90" s="48"/>
      <c r="G90" s="35" t="str">
        <f t="shared" si="6"/>
        <v/>
      </c>
      <c r="H90" s="143"/>
      <c r="I90" s="144"/>
    </row>
    <row r="91" spans="1:9" ht="21.75" customHeight="1" x14ac:dyDescent="0.15">
      <c r="A91" s="33" t="str">
        <f t="shared" si="8"/>
        <v/>
      </c>
      <c r="B91" s="34" t="str">
        <f t="shared" si="7"/>
        <v/>
      </c>
      <c r="C91" s="141"/>
      <c r="D91" s="142"/>
      <c r="E91" s="47"/>
      <c r="F91" s="48"/>
      <c r="G91" s="35" t="str">
        <f t="shared" si="6"/>
        <v/>
      </c>
      <c r="H91" s="143"/>
      <c r="I91" s="144"/>
    </row>
    <row r="92" spans="1:9" ht="21.75" customHeight="1" x14ac:dyDescent="0.15">
      <c r="A92" s="33" t="str">
        <f t="shared" si="8"/>
        <v/>
      </c>
      <c r="B92" s="34" t="str">
        <f t="shared" si="7"/>
        <v/>
      </c>
      <c r="C92" s="141"/>
      <c r="D92" s="142"/>
      <c r="E92" s="47"/>
      <c r="F92" s="48"/>
      <c r="G92" s="35" t="str">
        <f t="shared" si="6"/>
        <v/>
      </c>
      <c r="H92" s="143"/>
      <c r="I92" s="144"/>
    </row>
    <row r="93" spans="1:9" ht="21.75" customHeight="1" x14ac:dyDescent="0.15">
      <c r="A93" s="33" t="str">
        <f t="shared" si="8"/>
        <v/>
      </c>
      <c r="B93" s="34" t="str">
        <f t="shared" si="7"/>
        <v/>
      </c>
      <c r="C93" s="141"/>
      <c r="D93" s="142"/>
      <c r="E93" s="47"/>
      <c r="F93" s="48"/>
      <c r="G93" s="35" t="str">
        <f t="shared" si="6"/>
        <v/>
      </c>
      <c r="H93" s="143"/>
      <c r="I93" s="144"/>
    </row>
    <row r="94" spans="1:9" ht="21.75" customHeight="1" x14ac:dyDescent="0.15">
      <c r="A94" s="33" t="str">
        <f t="shared" si="8"/>
        <v/>
      </c>
      <c r="B94" s="34" t="str">
        <f t="shared" si="7"/>
        <v/>
      </c>
      <c r="C94" s="141"/>
      <c r="D94" s="142"/>
      <c r="E94" s="47"/>
      <c r="F94" s="48"/>
      <c r="G94" s="35" t="str">
        <f t="shared" si="6"/>
        <v/>
      </c>
      <c r="H94" s="143"/>
      <c r="I94" s="144"/>
    </row>
    <row r="95" spans="1:9" ht="21.75" customHeight="1" x14ac:dyDescent="0.15">
      <c r="A95" s="33" t="str">
        <f t="shared" si="8"/>
        <v/>
      </c>
      <c r="B95" s="34" t="str">
        <f t="shared" si="7"/>
        <v/>
      </c>
      <c r="C95" s="141"/>
      <c r="D95" s="142"/>
      <c r="E95" s="47"/>
      <c r="F95" s="48"/>
      <c r="G95" s="35" t="str">
        <f t="shared" si="6"/>
        <v/>
      </c>
      <c r="H95" s="143"/>
      <c r="I95" s="144"/>
    </row>
    <row r="96" spans="1:9" ht="21.75" customHeight="1" x14ac:dyDescent="0.15">
      <c r="A96" s="33" t="str">
        <f t="shared" si="8"/>
        <v/>
      </c>
      <c r="B96" s="34" t="str">
        <f t="shared" si="7"/>
        <v/>
      </c>
      <c r="C96" s="141"/>
      <c r="D96" s="142"/>
      <c r="E96" s="47"/>
      <c r="F96" s="48"/>
      <c r="G96" s="35" t="str">
        <f t="shared" si="6"/>
        <v/>
      </c>
      <c r="H96" s="143"/>
      <c r="I96" s="144"/>
    </row>
    <row r="97" spans="1:9" ht="21.75" customHeight="1" x14ac:dyDescent="0.15">
      <c r="A97" s="33" t="str">
        <f t="shared" si="8"/>
        <v/>
      </c>
      <c r="B97" s="34" t="str">
        <f t="shared" si="7"/>
        <v/>
      </c>
      <c r="C97" s="141"/>
      <c r="D97" s="142"/>
      <c r="E97" s="47"/>
      <c r="F97" s="48"/>
      <c r="G97" s="35" t="str">
        <f t="shared" si="6"/>
        <v/>
      </c>
      <c r="H97" s="143"/>
      <c r="I97" s="144"/>
    </row>
    <row r="98" spans="1:9" ht="21.75" customHeight="1" x14ac:dyDescent="0.15">
      <c r="A98" s="33" t="str">
        <f t="shared" si="8"/>
        <v/>
      </c>
      <c r="B98" s="34" t="str">
        <f t="shared" si="7"/>
        <v/>
      </c>
      <c r="C98" s="141"/>
      <c r="D98" s="142"/>
      <c r="E98" s="47"/>
      <c r="F98" s="48"/>
      <c r="G98" s="35" t="str">
        <f t="shared" si="6"/>
        <v/>
      </c>
      <c r="H98" s="143"/>
      <c r="I98" s="144"/>
    </row>
    <row r="99" spans="1:9" ht="21.75" customHeight="1" x14ac:dyDescent="0.15">
      <c r="A99" s="33" t="str">
        <f t="shared" si="8"/>
        <v/>
      </c>
      <c r="B99" s="34" t="str">
        <f t="shared" si="7"/>
        <v/>
      </c>
      <c r="C99" s="141"/>
      <c r="D99" s="142"/>
      <c r="E99" s="47"/>
      <c r="F99" s="48"/>
      <c r="G99" s="35" t="str">
        <f t="shared" si="6"/>
        <v/>
      </c>
      <c r="H99" s="143"/>
      <c r="I99" s="144"/>
    </row>
    <row r="100" spans="1:9" ht="21.75" customHeight="1" x14ac:dyDescent="0.15">
      <c r="A100" s="33" t="str">
        <f t="shared" si="8"/>
        <v/>
      </c>
      <c r="B100" s="34" t="str">
        <f t="shared" si="7"/>
        <v/>
      </c>
      <c r="C100" s="141"/>
      <c r="D100" s="142"/>
      <c r="E100" s="47"/>
      <c r="F100" s="48"/>
      <c r="G100" s="35" t="str">
        <f t="shared" si="6"/>
        <v/>
      </c>
      <c r="H100" s="143"/>
      <c r="I100" s="144"/>
    </row>
    <row r="101" spans="1:9" ht="21.75" customHeight="1" x14ac:dyDescent="0.15">
      <c r="A101" s="33" t="str">
        <f t="shared" si="8"/>
        <v/>
      </c>
      <c r="B101" s="34" t="str">
        <f t="shared" si="7"/>
        <v/>
      </c>
      <c r="C101" s="141"/>
      <c r="D101" s="142"/>
      <c r="E101" s="47"/>
      <c r="F101" s="48"/>
      <c r="G101" s="35" t="str">
        <f t="shared" si="6"/>
        <v/>
      </c>
      <c r="H101" s="143"/>
      <c r="I101" s="144"/>
    </row>
    <row r="102" spans="1:9" ht="21.75" customHeight="1" x14ac:dyDescent="0.15">
      <c r="A102" s="33" t="str">
        <f t="shared" si="8"/>
        <v/>
      </c>
      <c r="B102" s="34" t="str">
        <f t="shared" si="7"/>
        <v/>
      </c>
      <c r="C102" s="141"/>
      <c r="D102" s="142"/>
      <c r="E102" s="47"/>
      <c r="F102" s="48"/>
      <c r="G102" s="35" t="str">
        <f t="shared" si="6"/>
        <v/>
      </c>
      <c r="H102" s="143"/>
      <c r="I102" s="144"/>
    </row>
    <row r="103" spans="1:9" ht="21.75" customHeight="1" x14ac:dyDescent="0.15">
      <c r="A103" s="33" t="str">
        <f t="shared" si="8"/>
        <v/>
      </c>
      <c r="B103" s="34" t="str">
        <f t="shared" si="7"/>
        <v/>
      </c>
      <c r="C103" s="141"/>
      <c r="D103" s="142"/>
      <c r="E103" s="47"/>
      <c r="F103" s="48"/>
      <c r="G103" s="35" t="str">
        <f t="shared" si="6"/>
        <v/>
      </c>
      <c r="H103" s="143"/>
      <c r="I103" s="144"/>
    </row>
    <row r="104" spans="1:9" ht="21.75" customHeight="1" x14ac:dyDescent="0.15">
      <c r="A104" s="33" t="str">
        <f t="shared" si="8"/>
        <v/>
      </c>
      <c r="B104" s="34" t="str">
        <f t="shared" si="7"/>
        <v/>
      </c>
      <c r="C104" s="141"/>
      <c r="D104" s="142"/>
      <c r="E104" s="47"/>
      <c r="F104" s="48"/>
      <c r="G104" s="35" t="str">
        <f t="shared" si="6"/>
        <v/>
      </c>
      <c r="H104" s="143"/>
      <c r="I104" s="144"/>
    </row>
    <row r="105" spans="1:9" ht="21.75" customHeight="1" x14ac:dyDescent="0.15">
      <c r="A105" s="33" t="str">
        <f t="shared" si="8"/>
        <v/>
      </c>
      <c r="B105" s="34" t="str">
        <f t="shared" si="7"/>
        <v/>
      </c>
      <c r="C105" s="141"/>
      <c r="D105" s="142"/>
      <c r="E105" s="47"/>
      <c r="F105" s="48"/>
      <c r="G105" s="35" t="str">
        <f t="shared" si="6"/>
        <v/>
      </c>
      <c r="H105" s="143"/>
      <c r="I105" s="144"/>
    </row>
    <row r="106" spans="1:9" ht="21.75" customHeight="1" x14ac:dyDescent="0.15">
      <c r="A106" s="33" t="str">
        <f t="shared" si="8"/>
        <v/>
      </c>
      <c r="B106" s="34" t="str">
        <f t="shared" si="7"/>
        <v/>
      </c>
      <c r="C106" s="141"/>
      <c r="D106" s="142"/>
      <c r="E106" s="47"/>
      <c r="F106" s="48"/>
      <c r="G106" s="35" t="str">
        <f t="shared" si="6"/>
        <v/>
      </c>
      <c r="H106" s="143"/>
      <c r="I106" s="144"/>
    </row>
    <row r="107" spans="1:9" ht="21.75" customHeight="1" x14ac:dyDescent="0.15">
      <c r="A107" s="33" t="str">
        <f t="shared" si="8"/>
        <v/>
      </c>
      <c r="B107" s="34" t="str">
        <f t="shared" si="7"/>
        <v/>
      </c>
      <c r="C107" s="141"/>
      <c r="D107" s="142"/>
      <c r="E107" s="47"/>
      <c r="F107" s="48"/>
      <c r="G107" s="35" t="str">
        <f t="shared" si="6"/>
        <v/>
      </c>
      <c r="H107" s="143"/>
      <c r="I107" s="144"/>
    </row>
    <row r="108" spans="1:9" ht="21.75" customHeight="1" x14ac:dyDescent="0.15">
      <c r="A108" s="33" t="str">
        <f t="shared" si="8"/>
        <v/>
      </c>
      <c r="B108" s="34" t="str">
        <f t="shared" si="7"/>
        <v/>
      </c>
      <c r="C108" s="141"/>
      <c r="D108" s="142"/>
      <c r="E108" s="47"/>
      <c r="F108" s="48"/>
      <c r="G108" s="35" t="str">
        <f t="shared" si="6"/>
        <v/>
      </c>
      <c r="H108" s="143"/>
      <c r="I108" s="144"/>
    </row>
    <row r="109" spans="1:9" ht="21.75" customHeight="1" x14ac:dyDescent="0.15">
      <c r="A109" s="33" t="str">
        <f t="shared" si="8"/>
        <v/>
      </c>
      <c r="B109" s="34" t="str">
        <f t="shared" si="7"/>
        <v/>
      </c>
      <c r="C109" s="141"/>
      <c r="D109" s="142"/>
      <c r="E109" s="47"/>
      <c r="F109" s="48"/>
      <c r="G109" s="35" t="str">
        <f t="shared" si="6"/>
        <v/>
      </c>
      <c r="H109" s="143"/>
      <c r="I109" s="144"/>
    </row>
    <row r="110" spans="1:9" ht="21.75" customHeight="1" x14ac:dyDescent="0.15">
      <c r="A110" s="33" t="str">
        <f t="shared" si="8"/>
        <v/>
      </c>
      <c r="B110" s="34" t="str">
        <f t="shared" si="7"/>
        <v/>
      </c>
      <c r="C110" s="141"/>
      <c r="D110" s="142"/>
      <c r="E110" s="47"/>
      <c r="F110" s="48"/>
      <c r="G110" s="35" t="str">
        <f t="shared" si="6"/>
        <v/>
      </c>
      <c r="H110" s="143"/>
      <c r="I110" s="144"/>
    </row>
    <row r="111" spans="1:9" ht="21.75" customHeight="1" x14ac:dyDescent="0.15">
      <c r="A111" s="33" t="str">
        <f t="shared" si="8"/>
        <v/>
      </c>
      <c r="B111" s="34" t="str">
        <f t="shared" si="7"/>
        <v/>
      </c>
      <c r="C111" s="141"/>
      <c r="D111" s="142"/>
      <c r="E111" s="47"/>
      <c r="F111" s="48"/>
      <c r="G111" s="35" t="str">
        <f t="shared" si="6"/>
        <v/>
      </c>
      <c r="H111" s="143"/>
      <c r="I111" s="144"/>
    </row>
    <row r="112" spans="1:9" ht="21.75" customHeight="1" x14ac:dyDescent="0.15">
      <c r="A112" s="33" t="str">
        <f t="shared" si="8"/>
        <v/>
      </c>
      <c r="B112" s="34" t="str">
        <f t="shared" si="7"/>
        <v/>
      </c>
      <c r="C112" s="141"/>
      <c r="D112" s="142"/>
      <c r="E112" s="47"/>
      <c r="F112" s="48"/>
      <c r="G112" s="35" t="str">
        <f t="shared" si="6"/>
        <v/>
      </c>
      <c r="H112" s="143"/>
      <c r="I112" s="144"/>
    </row>
    <row r="113" spans="1:9" ht="21.75" customHeight="1" x14ac:dyDescent="0.15">
      <c r="A113" s="33" t="str">
        <f t="shared" si="8"/>
        <v/>
      </c>
      <c r="B113" s="34" t="str">
        <f t="shared" si="7"/>
        <v/>
      </c>
      <c r="C113" s="141"/>
      <c r="D113" s="142"/>
      <c r="E113" s="47"/>
      <c r="F113" s="48"/>
      <c r="G113" s="35" t="str">
        <f t="shared" si="6"/>
        <v/>
      </c>
      <c r="H113" s="143"/>
      <c r="I113" s="144"/>
    </row>
    <row r="114" spans="1:9" ht="21.75" customHeight="1" x14ac:dyDescent="0.15">
      <c r="A114" s="33" t="str">
        <f t="shared" si="8"/>
        <v/>
      </c>
      <c r="B114" s="34" t="str">
        <f t="shared" si="7"/>
        <v/>
      </c>
      <c r="C114" s="141"/>
      <c r="D114" s="142"/>
      <c r="E114" s="47"/>
      <c r="F114" s="48"/>
      <c r="G114" s="35" t="str">
        <f t="shared" si="6"/>
        <v/>
      </c>
      <c r="H114" s="143"/>
      <c r="I114" s="144"/>
    </row>
    <row r="115" spans="1:9" ht="21.75" customHeight="1" x14ac:dyDescent="0.15">
      <c r="A115" s="33" t="str">
        <f t="shared" si="8"/>
        <v/>
      </c>
      <c r="B115" s="34" t="str">
        <f t="shared" si="7"/>
        <v/>
      </c>
      <c r="C115" s="141"/>
      <c r="D115" s="142"/>
      <c r="E115" s="47"/>
      <c r="F115" s="48"/>
      <c r="G115" s="35" t="str">
        <f t="shared" si="6"/>
        <v/>
      </c>
      <c r="H115" s="143"/>
      <c r="I115" s="144"/>
    </row>
    <row r="116" spans="1:9" ht="21.75" customHeight="1" x14ac:dyDescent="0.15">
      <c r="A116" s="160" t="s">
        <v>15</v>
      </c>
      <c r="B116" s="161"/>
      <c r="C116" s="161"/>
      <c r="D116" s="161"/>
      <c r="E116" s="161"/>
      <c r="F116" s="162"/>
      <c r="G116" s="49">
        <f>SUM(G85:G115)</f>
        <v>0</v>
      </c>
      <c r="H116" s="163" t="str">
        <f>"従事した日数："&amp;COUNT(G85:G115)</f>
        <v>従事した日数：0</v>
      </c>
      <c r="I116" s="164"/>
    </row>
    <row r="118" spans="1:9" ht="14.25" x14ac:dyDescent="0.15">
      <c r="A118" s="135" t="str">
        <f>IF(OR(I119=0,年度=""),"",DATE(IF(I119&lt;4,年度+1,年度),I119,1))</f>
        <v/>
      </c>
      <c r="B118" s="135"/>
      <c r="C118" s="135"/>
      <c r="D118" s="135"/>
      <c r="E118" s="135"/>
      <c r="F118" s="135"/>
      <c r="G118" s="14"/>
      <c r="H118" s="14"/>
      <c r="I118" s="40">
        <v>1</v>
      </c>
    </row>
    <row r="119" spans="1:9" ht="14.25" x14ac:dyDescent="0.15">
      <c r="A119" s="136"/>
      <c r="B119" s="136"/>
      <c r="C119" s="136"/>
      <c r="D119" s="136"/>
      <c r="E119" s="136"/>
      <c r="F119" s="136"/>
      <c r="G119" s="14"/>
      <c r="H119" s="14"/>
      <c r="I119" s="40">
        <f>VLOOKUP($I$1,個人データ,7,FALSE)</f>
        <v>0</v>
      </c>
    </row>
    <row r="120" spans="1:9" ht="14.25" customHeight="1" x14ac:dyDescent="0.15">
      <c r="A120" s="137" t="s">
        <v>6</v>
      </c>
      <c r="B120" s="137"/>
      <c r="C120" s="137"/>
      <c r="D120" s="138" t="str">
        <f>VLOOKUP($I$1,個人データ,2,FALSE)&amp;""</f>
        <v/>
      </c>
      <c r="E120" s="138"/>
      <c r="F120" s="138"/>
      <c r="G120" s="138"/>
      <c r="H120" s="139" t="str">
        <f>"　　　氏名：　"&amp;VLOOKUP($I$1,個人データ,3,FALSE)&amp;"　　　印"</f>
        <v>　　　氏名：　　　　印</v>
      </c>
      <c r="I120" s="139"/>
    </row>
    <row r="121" spans="1:9" x14ac:dyDescent="0.15">
      <c r="A121" s="140"/>
      <c r="B121" s="140"/>
      <c r="C121" s="140"/>
      <c r="D121" s="140"/>
      <c r="E121" s="140"/>
      <c r="F121" s="140"/>
      <c r="G121" s="140"/>
      <c r="H121" s="139"/>
      <c r="I121" s="139"/>
    </row>
    <row r="122" spans="1:9" ht="27" customHeight="1" x14ac:dyDescent="0.15">
      <c r="A122" s="145" t="s">
        <v>7</v>
      </c>
      <c r="B122" s="147" t="s">
        <v>8</v>
      </c>
      <c r="C122" s="149" t="s">
        <v>9</v>
      </c>
      <c r="D122" s="150"/>
      <c r="E122" s="151"/>
      <c r="F122" s="154" t="s">
        <v>10</v>
      </c>
      <c r="G122" s="154" t="s">
        <v>34</v>
      </c>
      <c r="H122" s="156" t="s">
        <v>12</v>
      </c>
      <c r="I122" s="157"/>
    </row>
    <row r="123" spans="1:9" x14ac:dyDescent="0.15">
      <c r="A123" s="146"/>
      <c r="B123" s="148"/>
      <c r="C123" s="158" t="s">
        <v>13</v>
      </c>
      <c r="D123" s="159"/>
      <c r="E123" s="46" t="s">
        <v>14</v>
      </c>
      <c r="F123" s="155"/>
      <c r="G123" s="155"/>
      <c r="H123" s="158"/>
      <c r="I123" s="159"/>
    </row>
    <row r="124" spans="1:9" ht="21.75" customHeight="1" x14ac:dyDescent="0.15">
      <c r="A124" s="33" t="str">
        <f>A118</f>
        <v/>
      </c>
      <c r="B124" s="34" t="str">
        <f>A124</f>
        <v/>
      </c>
      <c r="C124" s="141"/>
      <c r="D124" s="142"/>
      <c r="E124" s="47"/>
      <c r="F124" s="48"/>
      <c r="G124" s="35" t="str">
        <f t="shared" ref="G124:G154" si="9">IF(A124="","",IF(OR(C124="",E124="",F124="",INDEX(曜日休日,WEEKDAY(A124),1)&lt;&gt;"",NOT(ISERROR(MATCH(A124,休日,0)))),"",FLOOR(ROUND((E124-C124)/"1:00:00"-F124,2),0.25)))</f>
        <v/>
      </c>
      <c r="H124" s="143"/>
      <c r="I124" s="144"/>
    </row>
    <row r="125" spans="1:9" ht="21.75" customHeight="1" x14ac:dyDescent="0.15">
      <c r="A125" s="33" t="str">
        <f>IF(A124="","",IF(MONTH(A124)=MONTH(A124+1),A124+1,""))</f>
        <v/>
      </c>
      <c r="B125" s="34" t="str">
        <f t="shared" ref="B125:B154" si="10">A125</f>
        <v/>
      </c>
      <c r="C125" s="141"/>
      <c r="D125" s="142"/>
      <c r="E125" s="47"/>
      <c r="F125" s="48"/>
      <c r="G125" s="35" t="str">
        <f t="shared" si="9"/>
        <v/>
      </c>
      <c r="H125" s="143"/>
      <c r="I125" s="144"/>
    </row>
    <row r="126" spans="1:9" ht="21.75" customHeight="1" x14ac:dyDescent="0.15">
      <c r="A126" s="33" t="str">
        <f t="shared" ref="A126:A154" si="11">IF(A125="","",IF(MONTH(A125)=MONTH(A125+1),A125+1,""))</f>
        <v/>
      </c>
      <c r="B126" s="34" t="str">
        <f t="shared" si="10"/>
        <v/>
      </c>
      <c r="C126" s="141"/>
      <c r="D126" s="142"/>
      <c r="E126" s="47"/>
      <c r="F126" s="48"/>
      <c r="G126" s="35" t="str">
        <f t="shared" si="9"/>
        <v/>
      </c>
      <c r="H126" s="143"/>
      <c r="I126" s="144"/>
    </row>
    <row r="127" spans="1:9" ht="21.75" customHeight="1" x14ac:dyDescent="0.15">
      <c r="A127" s="33" t="str">
        <f t="shared" si="11"/>
        <v/>
      </c>
      <c r="B127" s="34" t="str">
        <f t="shared" si="10"/>
        <v/>
      </c>
      <c r="C127" s="141"/>
      <c r="D127" s="142"/>
      <c r="E127" s="47"/>
      <c r="F127" s="48"/>
      <c r="G127" s="35" t="str">
        <f t="shared" si="9"/>
        <v/>
      </c>
      <c r="H127" s="143"/>
      <c r="I127" s="144"/>
    </row>
    <row r="128" spans="1:9" ht="21.75" customHeight="1" x14ac:dyDescent="0.15">
      <c r="A128" s="33" t="str">
        <f t="shared" si="11"/>
        <v/>
      </c>
      <c r="B128" s="34" t="str">
        <f t="shared" si="10"/>
        <v/>
      </c>
      <c r="C128" s="141"/>
      <c r="D128" s="142"/>
      <c r="E128" s="47"/>
      <c r="F128" s="48"/>
      <c r="G128" s="35" t="str">
        <f t="shared" si="9"/>
        <v/>
      </c>
      <c r="H128" s="143"/>
      <c r="I128" s="144"/>
    </row>
    <row r="129" spans="1:9" ht="21.75" customHeight="1" x14ac:dyDescent="0.15">
      <c r="A129" s="33" t="str">
        <f t="shared" si="11"/>
        <v/>
      </c>
      <c r="B129" s="34" t="str">
        <f t="shared" si="10"/>
        <v/>
      </c>
      <c r="C129" s="141"/>
      <c r="D129" s="142"/>
      <c r="E129" s="47"/>
      <c r="F129" s="48"/>
      <c r="G129" s="35" t="str">
        <f t="shared" si="9"/>
        <v/>
      </c>
      <c r="H129" s="143"/>
      <c r="I129" s="144"/>
    </row>
    <row r="130" spans="1:9" ht="21.75" customHeight="1" x14ac:dyDescent="0.15">
      <c r="A130" s="33" t="str">
        <f t="shared" si="11"/>
        <v/>
      </c>
      <c r="B130" s="34" t="str">
        <f t="shared" si="10"/>
        <v/>
      </c>
      <c r="C130" s="141"/>
      <c r="D130" s="142"/>
      <c r="E130" s="47"/>
      <c r="F130" s="48"/>
      <c r="G130" s="35" t="str">
        <f t="shared" si="9"/>
        <v/>
      </c>
      <c r="H130" s="143"/>
      <c r="I130" s="144"/>
    </row>
    <row r="131" spans="1:9" ht="21.75" customHeight="1" x14ac:dyDescent="0.15">
      <c r="A131" s="33" t="str">
        <f t="shared" si="11"/>
        <v/>
      </c>
      <c r="B131" s="34" t="str">
        <f t="shared" si="10"/>
        <v/>
      </c>
      <c r="C131" s="141"/>
      <c r="D131" s="142"/>
      <c r="E131" s="47"/>
      <c r="F131" s="48"/>
      <c r="G131" s="35" t="str">
        <f t="shared" si="9"/>
        <v/>
      </c>
      <c r="H131" s="143"/>
      <c r="I131" s="144"/>
    </row>
    <row r="132" spans="1:9" ht="21.75" customHeight="1" x14ac:dyDescent="0.15">
      <c r="A132" s="33" t="str">
        <f t="shared" si="11"/>
        <v/>
      </c>
      <c r="B132" s="34" t="str">
        <f t="shared" si="10"/>
        <v/>
      </c>
      <c r="C132" s="141"/>
      <c r="D132" s="142"/>
      <c r="E132" s="47"/>
      <c r="F132" s="48"/>
      <c r="G132" s="35" t="str">
        <f t="shared" si="9"/>
        <v/>
      </c>
      <c r="H132" s="143"/>
      <c r="I132" s="144"/>
    </row>
    <row r="133" spans="1:9" ht="21.75" customHeight="1" x14ac:dyDescent="0.15">
      <c r="A133" s="33" t="str">
        <f t="shared" si="11"/>
        <v/>
      </c>
      <c r="B133" s="34" t="str">
        <f t="shared" si="10"/>
        <v/>
      </c>
      <c r="C133" s="141"/>
      <c r="D133" s="142"/>
      <c r="E133" s="47"/>
      <c r="F133" s="48"/>
      <c r="G133" s="35" t="str">
        <f t="shared" si="9"/>
        <v/>
      </c>
      <c r="H133" s="143"/>
      <c r="I133" s="144"/>
    </row>
    <row r="134" spans="1:9" ht="21.75" customHeight="1" x14ac:dyDescent="0.15">
      <c r="A134" s="33" t="str">
        <f t="shared" si="11"/>
        <v/>
      </c>
      <c r="B134" s="34" t="str">
        <f t="shared" si="10"/>
        <v/>
      </c>
      <c r="C134" s="141"/>
      <c r="D134" s="142"/>
      <c r="E134" s="47"/>
      <c r="F134" s="48"/>
      <c r="G134" s="35" t="str">
        <f t="shared" si="9"/>
        <v/>
      </c>
      <c r="H134" s="143"/>
      <c r="I134" s="144"/>
    </row>
    <row r="135" spans="1:9" ht="21.75" customHeight="1" x14ac:dyDescent="0.15">
      <c r="A135" s="33" t="str">
        <f t="shared" si="11"/>
        <v/>
      </c>
      <c r="B135" s="34" t="str">
        <f t="shared" si="10"/>
        <v/>
      </c>
      <c r="C135" s="141"/>
      <c r="D135" s="142"/>
      <c r="E135" s="47"/>
      <c r="F135" s="48"/>
      <c r="G135" s="35" t="str">
        <f t="shared" si="9"/>
        <v/>
      </c>
      <c r="H135" s="143"/>
      <c r="I135" s="144"/>
    </row>
    <row r="136" spans="1:9" ht="21.75" customHeight="1" x14ac:dyDescent="0.15">
      <c r="A136" s="33" t="str">
        <f t="shared" si="11"/>
        <v/>
      </c>
      <c r="B136" s="34" t="str">
        <f t="shared" si="10"/>
        <v/>
      </c>
      <c r="C136" s="141"/>
      <c r="D136" s="142"/>
      <c r="E136" s="47"/>
      <c r="F136" s="48"/>
      <c r="G136" s="35" t="str">
        <f t="shared" si="9"/>
        <v/>
      </c>
      <c r="H136" s="143"/>
      <c r="I136" s="144"/>
    </row>
    <row r="137" spans="1:9" ht="21.75" customHeight="1" x14ac:dyDescent="0.15">
      <c r="A137" s="33" t="str">
        <f t="shared" si="11"/>
        <v/>
      </c>
      <c r="B137" s="34" t="str">
        <f t="shared" si="10"/>
        <v/>
      </c>
      <c r="C137" s="141"/>
      <c r="D137" s="142"/>
      <c r="E137" s="47"/>
      <c r="F137" s="48"/>
      <c r="G137" s="35" t="str">
        <f t="shared" si="9"/>
        <v/>
      </c>
      <c r="H137" s="143"/>
      <c r="I137" s="144"/>
    </row>
    <row r="138" spans="1:9" ht="21.75" customHeight="1" x14ac:dyDescent="0.15">
      <c r="A138" s="33" t="str">
        <f t="shared" si="11"/>
        <v/>
      </c>
      <c r="B138" s="34" t="str">
        <f t="shared" si="10"/>
        <v/>
      </c>
      <c r="C138" s="141"/>
      <c r="D138" s="142"/>
      <c r="E138" s="47"/>
      <c r="F138" s="48"/>
      <c r="G138" s="35" t="str">
        <f t="shared" si="9"/>
        <v/>
      </c>
      <c r="H138" s="143"/>
      <c r="I138" s="144"/>
    </row>
    <row r="139" spans="1:9" ht="21.75" customHeight="1" x14ac:dyDescent="0.15">
      <c r="A139" s="33" t="str">
        <f t="shared" si="11"/>
        <v/>
      </c>
      <c r="B139" s="34" t="str">
        <f t="shared" si="10"/>
        <v/>
      </c>
      <c r="C139" s="141"/>
      <c r="D139" s="142"/>
      <c r="E139" s="47"/>
      <c r="F139" s="48"/>
      <c r="G139" s="35" t="str">
        <f t="shared" si="9"/>
        <v/>
      </c>
      <c r="H139" s="143"/>
      <c r="I139" s="144"/>
    </row>
    <row r="140" spans="1:9" ht="21.75" customHeight="1" x14ac:dyDescent="0.15">
      <c r="A140" s="33" t="str">
        <f t="shared" si="11"/>
        <v/>
      </c>
      <c r="B140" s="34" t="str">
        <f t="shared" si="10"/>
        <v/>
      </c>
      <c r="C140" s="141"/>
      <c r="D140" s="142"/>
      <c r="E140" s="47"/>
      <c r="F140" s="48"/>
      <c r="G140" s="35" t="str">
        <f t="shared" si="9"/>
        <v/>
      </c>
      <c r="H140" s="143"/>
      <c r="I140" s="144"/>
    </row>
    <row r="141" spans="1:9" ht="21.75" customHeight="1" x14ac:dyDescent="0.15">
      <c r="A141" s="33" t="str">
        <f t="shared" si="11"/>
        <v/>
      </c>
      <c r="B141" s="34" t="str">
        <f t="shared" si="10"/>
        <v/>
      </c>
      <c r="C141" s="141"/>
      <c r="D141" s="142"/>
      <c r="E141" s="47"/>
      <c r="F141" s="48"/>
      <c r="G141" s="35" t="str">
        <f t="shared" si="9"/>
        <v/>
      </c>
      <c r="H141" s="143"/>
      <c r="I141" s="144"/>
    </row>
    <row r="142" spans="1:9" ht="21.75" customHeight="1" x14ac:dyDescent="0.15">
      <c r="A142" s="33" t="str">
        <f t="shared" si="11"/>
        <v/>
      </c>
      <c r="B142" s="34" t="str">
        <f t="shared" si="10"/>
        <v/>
      </c>
      <c r="C142" s="141"/>
      <c r="D142" s="142"/>
      <c r="E142" s="47"/>
      <c r="F142" s="48"/>
      <c r="G142" s="35" t="str">
        <f t="shared" si="9"/>
        <v/>
      </c>
      <c r="H142" s="143"/>
      <c r="I142" s="144"/>
    </row>
    <row r="143" spans="1:9" ht="21.75" customHeight="1" x14ac:dyDescent="0.15">
      <c r="A143" s="33" t="str">
        <f t="shared" si="11"/>
        <v/>
      </c>
      <c r="B143" s="34" t="str">
        <f t="shared" si="10"/>
        <v/>
      </c>
      <c r="C143" s="141"/>
      <c r="D143" s="142"/>
      <c r="E143" s="47"/>
      <c r="F143" s="48"/>
      <c r="G143" s="35" t="str">
        <f t="shared" si="9"/>
        <v/>
      </c>
      <c r="H143" s="143"/>
      <c r="I143" s="144"/>
    </row>
    <row r="144" spans="1:9" ht="21.75" customHeight="1" x14ac:dyDescent="0.15">
      <c r="A144" s="33" t="str">
        <f t="shared" si="11"/>
        <v/>
      </c>
      <c r="B144" s="34" t="str">
        <f t="shared" si="10"/>
        <v/>
      </c>
      <c r="C144" s="141"/>
      <c r="D144" s="142"/>
      <c r="E144" s="47"/>
      <c r="F144" s="48"/>
      <c r="G144" s="35" t="str">
        <f t="shared" si="9"/>
        <v/>
      </c>
      <c r="H144" s="143"/>
      <c r="I144" s="144"/>
    </row>
    <row r="145" spans="1:9" ht="21.75" customHeight="1" x14ac:dyDescent="0.15">
      <c r="A145" s="33" t="str">
        <f t="shared" si="11"/>
        <v/>
      </c>
      <c r="B145" s="34" t="str">
        <f t="shared" si="10"/>
        <v/>
      </c>
      <c r="C145" s="141"/>
      <c r="D145" s="142"/>
      <c r="E145" s="47"/>
      <c r="F145" s="48"/>
      <c r="G145" s="35" t="str">
        <f t="shared" si="9"/>
        <v/>
      </c>
      <c r="H145" s="143"/>
      <c r="I145" s="144"/>
    </row>
    <row r="146" spans="1:9" ht="21.75" customHeight="1" x14ac:dyDescent="0.15">
      <c r="A146" s="33" t="str">
        <f t="shared" si="11"/>
        <v/>
      </c>
      <c r="B146" s="34" t="str">
        <f t="shared" si="10"/>
        <v/>
      </c>
      <c r="C146" s="141"/>
      <c r="D146" s="142"/>
      <c r="E146" s="47"/>
      <c r="F146" s="48"/>
      <c r="G146" s="35" t="str">
        <f t="shared" si="9"/>
        <v/>
      </c>
      <c r="H146" s="143"/>
      <c r="I146" s="144"/>
    </row>
    <row r="147" spans="1:9" ht="21.75" customHeight="1" x14ac:dyDescent="0.15">
      <c r="A147" s="33" t="str">
        <f t="shared" si="11"/>
        <v/>
      </c>
      <c r="B147" s="34" t="str">
        <f t="shared" si="10"/>
        <v/>
      </c>
      <c r="C147" s="141"/>
      <c r="D147" s="142"/>
      <c r="E147" s="47"/>
      <c r="F147" s="48"/>
      <c r="G147" s="35" t="str">
        <f t="shared" si="9"/>
        <v/>
      </c>
      <c r="H147" s="143"/>
      <c r="I147" s="144"/>
    </row>
    <row r="148" spans="1:9" ht="21.75" customHeight="1" x14ac:dyDescent="0.15">
      <c r="A148" s="33" t="str">
        <f t="shared" si="11"/>
        <v/>
      </c>
      <c r="B148" s="34" t="str">
        <f t="shared" si="10"/>
        <v/>
      </c>
      <c r="C148" s="141"/>
      <c r="D148" s="142"/>
      <c r="E148" s="47"/>
      <c r="F148" s="48"/>
      <c r="G148" s="35" t="str">
        <f t="shared" si="9"/>
        <v/>
      </c>
      <c r="H148" s="143"/>
      <c r="I148" s="144"/>
    </row>
    <row r="149" spans="1:9" ht="21.75" customHeight="1" x14ac:dyDescent="0.15">
      <c r="A149" s="33" t="str">
        <f t="shared" si="11"/>
        <v/>
      </c>
      <c r="B149" s="34" t="str">
        <f t="shared" si="10"/>
        <v/>
      </c>
      <c r="C149" s="141"/>
      <c r="D149" s="142"/>
      <c r="E149" s="47"/>
      <c r="F149" s="48"/>
      <c r="G149" s="35" t="str">
        <f t="shared" si="9"/>
        <v/>
      </c>
      <c r="H149" s="143"/>
      <c r="I149" s="144"/>
    </row>
    <row r="150" spans="1:9" ht="21.75" customHeight="1" x14ac:dyDescent="0.15">
      <c r="A150" s="33" t="str">
        <f t="shared" si="11"/>
        <v/>
      </c>
      <c r="B150" s="34" t="str">
        <f t="shared" si="10"/>
        <v/>
      </c>
      <c r="C150" s="141"/>
      <c r="D150" s="142"/>
      <c r="E150" s="47"/>
      <c r="F150" s="48"/>
      <c r="G150" s="35" t="str">
        <f t="shared" si="9"/>
        <v/>
      </c>
      <c r="H150" s="143"/>
      <c r="I150" s="144"/>
    </row>
    <row r="151" spans="1:9" ht="21.75" customHeight="1" x14ac:dyDescent="0.15">
      <c r="A151" s="33" t="str">
        <f t="shared" si="11"/>
        <v/>
      </c>
      <c r="B151" s="34" t="str">
        <f t="shared" si="10"/>
        <v/>
      </c>
      <c r="C151" s="141"/>
      <c r="D151" s="142"/>
      <c r="E151" s="47"/>
      <c r="F151" s="48"/>
      <c r="G151" s="35" t="str">
        <f t="shared" si="9"/>
        <v/>
      </c>
      <c r="H151" s="143"/>
      <c r="I151" s="144"/>
    </row>
    <row r="152" spans="1:9" ht="21.75" customHeight="1" x14ac:dyDescent="0.15">
      <c r="A152" s="33" t="str">
        <f t="shared" si="11"/>
        <v/>
      </c>
      <c r="B152" s="34" t="str">
        <f t="shared" si="10"/>
        <v/>
      </c>
      <c r="C152" s="141"/>
      <c r="D152" s="142"/>
      <c r="E152" s="47"/>
      <c r="F152" s="48"/>
      <c r="G152" s="35" t="str">
        <f t="shared" si="9"/>
        <v/>
      </c>
      <c r="H152" s="143"/>
      <c r="I152" s="144"/>
    </row>
    <row r="153" spans="1:9" ht="21.75" customHeight="1" x14ac:dyDescent="0.15">
      <c r="A153" s="33" t="str">
        <f t="shared" si="11"/>
        <v/>
      </c>
      <c r="B153" s="34" t="str">
        <f t="shared" si="10"/>
        <v/>
      </c>
      <c r="C153" s="141"/>
      <c r="D153" s="142"/>
      <c r="E153" s="47"/>
      <c r="F153" s="48"/>
      <c r="G153" s="35" t="str">
        <f t="shared" si="9"/>
        <v/>
      </c>
      <c r="H153" s="143"/>
      <c r="I153" s="144"/>
    </row>
    <row r="154" spans="1:9" ht="21.75" customHeight="1" x14ac:dyDescent="0.15">
      <c r="A154" s="33" t="str">
        <f t="shared" si="11"/>
        <v/>
      </c>
      <c r="B154" s="34" t="str">
        <f t="shared" si="10"/>
        <v/>
      </c>
      <c r="C154" s="141"/>
      <c r="D154" s="142"/>
      <c r="E154" s="47"/>
      <c r="F154" s="48"/>
      <c r="G154" s="35" t="str">
        <f t="shared" si="9"/>
        <v/>
      </c>
      <c r="H154" s="143"/>
      <c r="I154" s="144"/>
    </row>
    <row r="155" spans="1:9" ht="21.75" customHeight="1" x14ac:dyDescent="0.15">
      <c r="A155" s="160" t="s">
        <v>15</v>
      </c>
      <c r="B155" s="161"/>
      <c r="C155" s="161"/>
      <c r="D155" s="161"/>
      <c r="E155" s="161"/>
      <c r="F155" s="162"/>
      <c r="G155" s="49">
        <f>SUM(G124:G154)</f>
        <v>0</v>
      </c>
      <c r="H155" s="163" t="str">
        <f>"従事した日数："&amp;COUNT(G124:G154)</f>
        <v>従事した日数：0</v>
      </c>
      <c r="I155" s="164"/>
    </row>
    <row r="157" spans="1:9" ht="14.25" x14ac:dyDescent="0.15">
      <c r="A157" s="135" t="str">
        <f>IF(OR(I158=0,年度=""),"",DATE(IF(I158&lt;4,年度+1,年度),I158,1))</f>
        <v/>
      </c>
      <c r="B157" s="135"/>
      <c r="C157" s="135"/>
      <c r="D157" s="135"/>
      <c r="E157" s="135"/>
      <c r="F157" s="135"/>
      <c r="G157" s="14"/>
      <c r="H157" s="14"/>
      <c r="I157" s="40">
        <v>1</v>
      </c>
    </row>
    <row r="158" spans="1:9" ht="14.25" x14ac:dyDescent="0.15">
      <c r="A158" s="136"/>
      <c r="B158" s="136"/>
      <c r="C158" s="136"/>
      <c r="D158" s="136"/>
      <c r="E158" s="136"/>
      <c r="F158" s="136"/>
      <c r="G158" s="14"/>
      <c r="H158" s="14"/>
      <c r="I158" s="40">
        <f>VLOOKUP($I$1,個人データ,8,FALSE)</f>
        <v>0</v>
      </c>
    </row>
    <row r="159" spans="1:9" ht="14.25" customHeight="1" x14ac:dyDescent="0.15">
      <c r="A159" s="137" t="s">
        <v>6</v>
      </c>
      <c r="B159" s="137"/>
      <c r="C159" s="137"/>
      <c r="D159" s="138" t="str">
        <f>VLOOKUP($I$1,個人データ,2,FALSE)&amp;""</f>
        <v/>
      </c>
      <c r="E159" s="138"/>
      <c r="F159" s="138"/>
      <c r="G159" s="138"/>
      <c r="H159" s="139" t="str">
        <f>"　　　氏名：　"&amp;VLOOKUP($I$1,個人データ,3,FALSE)&amp;"　　　印"</f>
        <v>　　　氏名：　　　　印</v>
      </c>
      <c r="I159" s="139"/>
    </row>
    <row r="160" spans="1:9" x14ac:dyDescent="0.15">
      <c r="A160" s="140"/>
      <c r="B160" s="140"/>
      <c r="C160" s="140"/>
      <c r="D160" s="140"/>
      <c r="E160" s="140"/>
      <c r="F160" s="140"/>
      <c r="G160" s="140"/>
      <c r="H160" s="139"/>
      <c r="I160" s="139"/>
    </row>
    <row r="161" spans="1:9" ht="27" customHeight="1" x14ac:dyDescent="0.15">
      <c r="A161" s="145" t="s">
        <v>7</v>
      </c>
      <c r="B161" s="147" t="s">
        <v>8</v>
      </c>
      <c r="C161" s="149" t="s">
        <v>9</v>
      </c>
      <c r="D161" s="150"/>
      <c r="E161" s="151"/>
      <c r="F161" s="154" t="s">
        <v>10</v>
      </c>
      <c r="G161" s="154" t="s">
        <v>34</v>
      </c>
      <c r="H161" s="156" t="s">
        <v>12</v>
      </c>
      <c r="I161" s="157"/>
    </row>
    <row r="162" spans="1:9" x14ac:dyDescent="0.15">
      <c r="A162" s="146"/>
      <c r="B162" s="148"/>
      <c r="C162" s="158" t="s">
        <v>13</v>
      </c>
      <c r="D162" s="159"/>
      <c r="E162" s="46" t="s">
        <v>14</v>
      </c>
      <c r="F162" s="155"/>
      <c r="G162" s="155"/>
      <c r="H162" s="158"/>
      <c r="I162" s="159"/>
    </row>
    <row r="163" spans="1:9" ht="21.75" customHeight="1" x14ac:dyDescent="0.15">
      <c r="A163" s="33" t="str">
        <f>A157</f>
        <v/>
      </c>
      <c r="B163" s="34" t="str">
        <f>A163</f>
        <v/>
      </c>
      <c r="C163" s="141"/>
      <c r="D163" s="142"/>
      <c r="E163" s="47"/>
      <c r="F163" s="48"/>
      <c r="G163" s="35" t="str">
        <f t="shared" ref="G163:G193" si="12">IF(A163="","",IF(OR(C163="",E163="",F163="",INDEX(曜日休日,WEEKDAY(A163),1)&lt;&gt;"",NOT(ISERROR(MATCH(A163,休日,0)))),"",FLOOR(ROUND((E163-C163)/"1:00:00"-F163,2),0.25)))</f>
        <v/>
      </c>
      <c r="H163" s="143"/>
      <c r="I163" s="144"/>
    </row>
    <row r="164" spans="1:9" ht="21.75" customHeight="1" x14ac:dyDescent="0.15">
      <c r="A164" s="33" t="str">
        <f>IF(A163="","",IF(MONTH(A163)=MONTH(A163+1),A163+1,""))</f>
        <v/>
      </c>
      <c r="B164" s="34" t="str">
        <f t="shared" ref="B164:B193" si="13">A164</f>
        <v/>
      </c>
      <c r="C164" s="141"/>
      <c r="D164" s="142"/>
      <c r="E164" s="47"/>
      <c r="F164" s="48"/>
      <c r="G164" s="35" t="str">
        <f t="shared" si="12"/>
        <v/>
      </c>
      <c r="H164" s="143"/>
      <c r="I164" s="144"/>
    </row>
    <row r="165" spans="1:9" ht="21.75" customHeight="1" x14ac:dyDescent="0.15">
      <c r="A165" s="33" t="str">
        <f t="shared" ref="A165:A193" si="14">IF(A164="","",IF(MONTH(A164)=MONTH(A164+1),A164+1,""))</f>
        <v/>
      </c>
      <c r="B165" s="34" t="str">
        <f t="shared" si="13"/>
        <v/>
      </c>
      <c r="C165" s="141"/>
      <c r="D165" s="142"/>
      <c r="E165" s="47"/>
      <c r="F165" s="48"/>
      <c r="G165" s="35" t="str">
        <f t="shared" si="12"/>
        <v/>
      </c>
      <c r="H165" s="143"/>
      <c r="I165" s="144"/>
    </row>
    <row r="166" spans="1:9" ht="21.75" customHeight="1" x14ac:dyDescent="0.15">
      <c r="A166" s="33" t="str">
        <f t="shared" si="14"/>
        <v/>
      </c>
      <c r="B166" s="34" t="str">
        <f t="shared" si="13"/>
        <v/>
      </c>
      <c r="C166" s="141"/>
      <c r="D166" s="142"/>
      <c r="E166" s="47"/>
      <c r="F166" s="48"/>
      <c r="G166" s="35" t="str">
        <f t="shared" si="12"/>
        <v/>
      </c>
      <c r="H166" s="143"/>
      <c r="I166" s="144"/>
    </row>
    <row r="167" spans="1:9" ht="21.75" customHeight="1" x14ac:dyDescent="0.15">
      <c r="A167" s="33" t="str">
        <f t="shared" si="14"/>
        <v/>
      </c>
      <c r="B167" s="34" t="str">
        <f t="shared" si="13"/>
        <v/>
      </c>
      <c r="C167" s="141"/>
      <c r="D167" s="142"/>
      <c r="E167" s="47"/>
      <c r="F167" s="48"/>
      <c r="G167" s="35" t="str">
        <f t="shared" si="12"/>
        <v/>
      </c>
      <c r="H167" s="143"/>
      <c r="I167" s="144"/>
    </row>
    <row r="168" spans="1:9" ht="21.75" customHeight="1" x14ac:dyDescent="0.15">
      <c r="A168" s="33" t="str">
        <f t="shared" si="14"/>
        <v/>
      </c>
      <c r="B168" s="34" t="str">
        <f t="shared" si="13"/>
        <v/>
      </c>
      <c r="C168" s="141"/>
      <c r="D168" s="142"/>
      <c r="E168" s="47"/>
      <c r="F168" s="48"/>
      <c r="G168" s="35" t="str">
        <f t="shared" si="12"/>
        <v/>
      </c>
      <c r="H168" s="143"/>
      <c r="I168" s="144"/>
    </row>
    <row r="169" spans="1:9" ht="21.75" customHeight="1" x14ac:dyDescent="0.15">
      <c r="A169" s="33" t="str">
        <f t="shared" si="14"/>
        <v/>
      </c>
      <c r="B169" s="34" t="str">
        <f t="shared" si="13"/>
        <v/>
      </c>
      <c r="C169" s="141"/>
      <c r="D169" s="142"/>
      <c r="E169" s="47"/>
      <c r="F169" s="48"/>
      <c r="G169" s="35" t="str">
        <f t="shared" si="12"/>
        <v/>
      </c>
      <c r="H169" s="143"/>
      <c r="I169" s="144"/>
    </row>
    <row r="170" spans="1:9" ht="21.75" customHeight="1" x14ac:dyDescent="0.15">
      <c r="A170" s="33" t="str">
        <f t="shared" si="14"/>
        <v/>
      </c>
      <c r="B170" s="34" t="str">
        <f t="shared" si="13"/>
        <v/>
      </c>
      <c r="C170" s="141"/>
      <c r="D170" s="142"/>
      <c r="E170" s="47"/>
      <c r="F170" s="48"/>
      <c r="G170" s="35" t="str">
        <f t="shared" si="12"/>
        <v/>
      </c>
      <c r="H170" s="143"/>
      <c r="I170" s="144"/>
    </row>
    <row r="171" spans="1:9" ht="21.75" customHeight="1" x14ac:dyDescent="0.15">
      <c r="A171" s="33" t="str">
        <f t="shared" si="14"/>
        <v/>
      </c>
      <c r="B171" s="34" t="str">
        <f t="shared" si="13"/>
        <v/>
      </c>
      <c r="C171" s="141"/>
      <c r="D171" s="142"/>
      <c r="E171" s="47"/>
      <c r="F171" s="48"/>
      <c r="G171" s="35" t="str">
        <f t="shared" si="12"/>
        <v/>
      </c>
      <c r="H171" s="143"/>
      <c r="I171" s="144"/>
    </row>
    <row r="172" spans="1:9" ht="21.75" customHeight="1" x14ac:dyDescent="0.15">
      <c r="A172" s="33" t="str">
        <f t="shared" si="14"/>
        <v/>
      </c>
      <c r="B172" s="34" t="str">
        <f t="shared" si="13"/>
        <v/>
      </c>
      <c r="C172" s="141"/>
      <c r="D172" s="142"/>
      <c r="E172" s="47"/>
      <c r="F172" s="48"/>
      <c r="G172" s="35" t="str">
        <f t="shared" si="12"/>
        <v/>
      </c>
      <c r="H172" s="143"/>
      <c r="I172" s="144"/>
    </row>
    <row r="173" spans="1:9" ht="21.75" customHeight="1" x14ac:dyDescent="0.15">
      <c r="A173" s="33" t="str">
        <f t="shared" si="14"/>
        <v/>
      </c>
      <c r="B173" s="34" t="str">
        <f t="shared" si="13"/>
        <v/>
      </c>
      <c r="C173" s="141"/>
      <c r="D173" s="142"/>
      <c r="E173" s="47"/>
      <c r="F173" s="48"/>
      <c r="G173" s="35" t="str">
        <f t="shared" si="12"/>
        <v/>
      </c>
      <c r="H173" s="143"/>
      <c r="I173" s="144"/>
    </row>
    <row r="174" spans="1:9" ht="21.75" customHeight="1" x14ac:dyDescent="0.15">
      <c r="A174" s="33" t="str">
        <f t="shared" si="14"/>
        <v/>
      </c>
      <c r="B174" s="34" t="str">
        <f t="shared" si="13"/>
        <v/>
      </c>
      <c r="C174" s="141"/>
      <c r="D174" s="142"/>
      <c r="E174" s="47"/>
      <c r="F174" s="48"/>
      <c r="G174" s="35" t="str">
        <f t="shared" si="12"/>
        <v/>
      </c>
      <c r="H174" s="143"/>
      <c r="I174" s="144"/>
    </row>
    <row r="175" spans="1:9" ht="21.75" customHeight="1" x14ac:dyDescent="0.15">
      <c r="A175" s="33" t="str">
        <f t="shared" si="14"/>
        <v/>
      </c>
      <c r="B175" s="34" t="str">
        <f t="shared" si="13"/>
        <v/>
      </c>
      <c r="C175" s="141"/>
      <c r="D175" s="142"/>
      <c r="E175" s="47"/>
      <c r="F175" s="48"/>
      <c r="G175" s="35" t="str">
        <f t="shared" si="12"/>
        <v/>
      </c>
      <c r="H175" s="143"/>
      <c r="I175" s="144"/>
    </row>
    <row r="176" spans="1:9" ht="21.75" customHeight="1" x14ac:dyDescent="0.15">
      <c r="A176" s="33" t="str">
        <f t="shared" si="14"/>
        <v/>
      </c>
      <c r="B176" s="34" t="str">
        <f t="shared" si="13"/>
        <v/>
      </c>
      <c r="C176" s="141"/>
      <c r="D176" s="142"/>
      <c r="E176" s="47"/>
      <c r="F176" s="48"/>
      <c r="G176" s="35" t="str">
        <f t="shared" si="12"/>
        <v/>
      </c>
      <c r="H176" s="143"/>
      <c r="I176" s="144"/>
    </row>
    <row r="177" spans="1:9" ht="21.75" customHeight="1" x14ac:dyDescent="0.15">
      <c r="A177" s="33" t="str">
        <f t="shared" si="14"/>
        <v/>
      </c>
      <c r="B177" s="34" t="str">
        <f t="shared" si="13"/>
        <v/>
      </c>
      <c r="C177" s="141"/>
      <c r="D177" s="142"/>
      <c r="E177" s="47"/>
      <c r="F177" s="48"/>
      <c r="G177" s="35" t="str">
        <f t="shared" si="12"/>
        <v/>
      </c>
      <c r="H177" s="143"/>
      <c r="I177" s="144"/>
    </row>
    <row r="178" spans="1:9" ht="21.75" customHeight="1" x14ac:dyDescent="0.15">
      <c r="A178" s="33" t="str">
        <f t="shared" si="14"/>
        <v/>
      </c>
      <c r="B178" s="34" t="str">
        <f t="shared" si="13"/>
        <v/>
      </c>
      <c r="C178" s="141"/>
      <c r="D178" s="142"/>
      <c r="E178" s="47"/>
      <c r="F178" s="48"/>
      <c r="G178" s="35" t="str">
        <f t="shared" si="12"/>
        <v/>
      </c>
      <c r="H178" s="143"/>
      <c r="I178" s="144"/>
    </row>
    <row r="179" spans="1:9" ht="21.75" customHeight="1" x14ac:dyDescent="0.15">
      <c r="A179" s="33" t="str">
        <f t="shared" si="14"/>
        <v/>
      </c>
      <c r="B179" s="34" t="str">
        <f t="shared" si="13"/>
        <v/>
      </c>
      <c r="C179" s="141"/>
      <c r="D179" s="142"/>
      <c r="E179" s="47"/>
      <c r="F179" s="48"/>
      <c r="G179" s="35" t="str">
        <f t="shared" si="12"/>
        <v/>
      </c>
      <c r="H179" s="143"/>
      <c r="I179" s="144"/>
    </row>
    <row r="180" spans="1:9" ht="21.75" customHeight="1" x14ac:dyDescent="0.15">
      <c r="A180" s="33" t="str">
        <f t="shared" si="14"/>
        <v/>
      </c>
      <c r="B180" s="34" t="str">
        <f t="shared" si="13"/>
        <v/>
      </c>
      <c r="C180" s="141"/>
      <c r="D180" s="142"/>
      <c r="E180" s="47"/>
      <c r="F180" s="48"/>
      <c r="G180" s="35" t="str">
        <f t="shared" si="12"/>
        <v/>
      </c>
      <c r="H180" s="143"/>
      <c r="I180" s="144"/>
    </row>
    <row r="181" spans="1:9" ht="21.75" customHeight="1" x14ac:dyDescent="0.15">
      <c r="A181" s="33" t="str">
        <f t="shared" si="14"/>
        <v/>
      </c>
      <c r="B181" s="34" t="str">
        <f t="shared" si="13"/>
        <v/>
      </c>
      <c r="C181" s="141"/>
      <c r="D181" s="142"/>
      <c r="E181" s="47"/>
      <c r="F181" s="48"/>
      <c r="G181" s="35" t="str">
        <f t="shared" si="12"/>
        <v/>
      </c>
      <c r="H181" s="143"/>
      <c r="I181" s="144"/>
    </row>
    <row r="182" spans="1:9" ht="21.75" customHeight="1" x14ac:dyDescent="0.15">
      <c r="A182" s="33" t="str">
        <f t="shared" si="14"/>
        <v/>
      </c>
      <c r="B182" s="34" t="str">
        <f t="shared" si="13"/>
        <v/>
      </c>
      <c r="C182" s="141"/>
      <c r="D182" s="142"/>
      <c r="E182" s="47"/>
      <c r="F182" s="48"/>
      <c r="G182" s="35" t="str">
        <f t="shared" si="12"/>
        <v/>
      </c>
      <c r="H182" s="143"/>
      <c r="I182" s="144"/>
    </row>
    <row r="183" spans="1:9" ht="21.75" customHeight="1" x14ac:dyDescent="0.15">
      <c r="A183" s="33" t="str">
        <f t="shared" si="14"/>
        <v/>
      </c>
      <c r="B183" s="34" t="str">
        <f t="shared" si="13"/>
        <v/>
      </c>
      <c r="C183" s="141"/>
      <c r="D183" s="142"/>
      <c r="E183" s="47"/>
      <c r="F183" s="48"/>
      <c r="G183" s="35" t="str">
        <f t="shared" si="12"/>
        <v/>
      </c>
      <c r="H183" s="143"/>
      <c r="I183" s="144"/>
    </row>
    <row r="184" spans="1:9" ht="21.75" customHeight="1" x14ac:dyDescent="0.15">
      <c r="A184" s="33" t="str">
        <f t="shared" si="14"/>
        <v/>
      </c>
      <c r="B184" s="34" t="str">
        <f t="shared" si="13"/>
        <v/>
      </c>
      <c r="C184" s="141"/>
      <c r="D184" s="142"/>
      <c r="E184" s="47"/>
      <c r="F184" s="48"/>
      <c r="G184" s="35" t="str">
        <f t="shared" si="12"/>
        <v/>
      </c>
      <c r="H184" s="143"/>
      <c r="I184" s="144"/>
    </row>
    <row r="185" spans="1:9" ht="21.75" customHeight="1" x14ac:dyDescent="0.15">
      <c r="A185" s="33" t="str">
        <f t="shared" si="14"/>
        <v/>
      </c>
      <c r="B185" s="34" t="str">
        <f t="shared" si="13"/>
        <v/>
      </c>
      <c r="C185" s="141"/>
      <c r="D185" s="142"/>
      <c r="E185" s="47"/>
      <c r="F185" s="48"/>
      <c r="G185" s="35" t="str">
        <f t="shared" si="12"/>
        <v/>
      </c>
      <c r="H185" s="143"/>
      <c r="I185" s="144"/>
    </row>
    <row r="186" spans="1:9" ht="21.75" customHeight="1" x14ac:dyDescent="0.15">
      <c r="A186" s="33" t="str">
        <f t="shared" si="14"/>
        <v/>
      </c>
      <c r="B186" s="34" t="str">
        <f t="shared" si="13"/>
        <v/>
      </c>
      <c r="C186" s="141"/>
      <c r="D186" s="142"/>
      <c r="E186" s="47"/>
      <c r="F186" s="48"/>
      <c r="G186" s="35" t="str">
        <f t="shared" si="12"/>
        <v/>
      </c>
      <c r="H186" s="143"/>
      <c r="I186" s="144"/>
    </row>
    <row r="187" spans="1:9" ht="21.75" customHeight="1" x14ac:dyDescent="0.15">
      <c r="A187" s="33" t="str">
        <f t="shared" si="14"/>
        <v/>
      </c>
      <c r="B187" s="34" t="str">
        <f t="shared" si="13"/>
        <v/>
      </c>
      <c r="C187" s="141"/>
      <c r="D187" s="142"/>
      <c r="E187" s="47"/>
      <c r="F187" s="48"/>
      <c r="G187" s="35" t="str">
        <f t="shared" si="12"/>
        <v/>
      </c>
      <c r="H187" s="143"/>
      <c r="I187" s="144"/>
    </row>
    <row r="188" spans="1:9" ht="21.75" customHeight="1" x14ac:dyDescent="0.15">
      <c r="A188" s="33" t="str">
        <f t="shared" si="14"/>
        <v/>
      </c>
      <c r="B188" s="34" t="str">
        <f t="shared" si="13"/>
        <v/>
      </c>
      <c r="C188" s="141"/>
      <c r="D188" s="142"/>
      <c r="E188" s="47"/>
      <c r="F188" s="48"/>
      <c r="G188" s="35" t="str">
        <f t="shared" si="12"/>
        <v/>
      </c>
      <c r="H188" s="143"/>
      <c r="I188" s="144"/>
    </row>
    <row r="189" spans="1:9" ht="21.75" customHeight="1" x14ac:dyDescent="0.15">
      <c r="A189" s="33" t="str">
        <f t="shared" si="14"/>
        <v/>
      </c>
      <c r="B189" s="34" t="str">
        <f t="shared" si="13"/>
        <v/>
      </c>
      <c r="C189" s="141"/>
      <c r="D189" s="142"/>
      <c r="E189" s="47"/>
      <c r="F189" s="48"/>
      <c r="G189" s="35" t="str">
        <f t="shared" si="12"/>
        <v/>
      </c>
      <c r="H189" s="143"/>
      <c r="I189" s="144"/>
    </row>
    <row r="190" spans="1:9" ht="21.75" customHeight="1" x14ac:dyDescent="0.15">
      <c r="A190" s="33" t="str">
        <f t="shared" si="14"/>
        <v/>
      </c>
      <c r="B190" s="34" t="str">
        <f t="shared" si="13"/>
        <v/>
      </c>
      <c r="C190" s="141"/>
      <c r="D190" s="142"/>
      <c r="E190" s="47"/>
      <c r="F190" s="48"/>
      <c r="G190" s="35" t="str">
        <f t="shared" si="12"/>
        <v/>
      </c>
      <c r="H190" s="143"/>
      <c r="I190" s="144"/>
    </row>
    <row r="191" spans="1:9" ht="21.75" customHeight="1" x14ac:dyDescent="0.15">
      <c r="A191" s="33" t="str">
        <f t="shared" si="14"/>
        <v/>
      </c>
      <c r="B191" s="34" t="str">
        <f t="shared" si="13"/>
        <v/>
      </c>
      <c r="C191" s="141"/>
      <c r="D191" s="142"/>
      <c r="E191" s="47"/>
      <c r="F191" s="48"/>
      <c r="G191" s="35" t="str">
        <f t="shared" si="12"/>
        <v/>
      </c>
      <c r="H191" s="143"/>
      <c r="I191" s="144"/>
    </row>
    <row r="192" spans="1:9" ht="21.75" customHeight="1" x14ac:dyDescent="0.15">
      <c r="A192" s="33" t="str">
        <f t="shared" si="14"/>
        <v/>
      </c>
      <c r="B192" s="34" t="str">
        <f t="shared" si="13"/>
        <v/>
      </c>
      <c r="C192" s="141"/>
      <c r="D192" s="142"/>
      <c r="E192" s="47"/>
      <c r="F192" s="48"/>
      <c r="G192" s="35" t="str">
        <f t="shared" si="12"/>
        <v/>
      </c>
      <c r="H192" s="143"/>
      <c r="I192" s="144"/>
    </row>
    <row r="193" spans="1:9" ht="21.75" customHeight="1" x14ac:dyDescent="0.15">
      <c r="A193" s="33" t="str">
        <f t="shared" si="14"/>
        <v/>
      </c>
      <c r="B193" s="34" t="str">
        <f t="shared" si="13"/>
        <v/>
      </c>
      <c r="C193" s="141"/>
      <c r="D193" s="142"/>
      <c r="E193" s="47"/>
      <c r="F193" s="48"/>
      <c r="G193" s="35" t="str">
        <f t="shared" si="12"/>
        <v/>
      </c>
      <c r="H193" s="143"/>
      <c r="I193" s="144"/>
    </row>
    <row r="194" spans="1:9" ht="21.75" customHeight="1" x14ac:dyDescent="0.15">
      <c r="A194" s="160" t="s">
        <v>15</v>
      </c>
      <c r="B194" s="161"/>
      <c r="C194" s="161"/>
      <c r="D194" s="161"/>
      <c r="E194" s="161"/>
      <c r="F194" s="162"/>
      <c r="G194" s="49">
        <f>SUM(G163:G193)</f>
        <v>0</v>
      </c>
      <c r="H194" s="163" t="str">
        <f>"従事した日数："&amp;COUNT(G163:G193)</f>
        <v>従事した日数：0</v>
      </c>
      <c r="I194" s="164"/>
    </row>
    <row r="196" spans="1:9" ht="14.25" x14ac:dyDescent="0.15">
      <c r="A196" s="135" t="str">
        <f>IF(OR(I197=0,年度=""),"",DATE(IF(I197&lt;4,年度+1,年度),I197,1))</f>
        <v/>
      </c>
      <c r="B196" s="135"/>
      <c r="C196" s="135"/>
      <c r="D196" s="135"/>
      <c r="E196" s="135"/>
      <c r="F196" s="135"/>
      <c r="G196" s="14"/>
      <c r="H196" s="14"/>
      <c r="I196" s="40">
        <v>1</v>
      </c>
    </row>
    <row r="197" spans="1:9" ht="14.25" x14ac:dyDescent="0.15">
      <c r="A197" s="136"/>
      <c r="B197" s="136"/>
      <c r="C197" s="136"/>
      <c r="D197" s="136"/>
      <c r="E197" s="136"/>
      <c r="F197" s="136"/>
      <c r="G197" s="14"/>
      <c r="H197" s="14"/>
      <c r="I197" s="40">
        <f>VLOOKUP($I$1,個人データ,9,FALSE)</f>
        <v>0</v>
      </c>
    </row>
    <row r="198" spans="1:9" ht="14.25" customHeight="1" x14ac:dyDescent="0.15">
      <c r="A198" s="137" t="s">
        <v>6</v>
      </c>
      <c r="B198" s="137"/>
      <c r="C198" s="137"/>
      <c r="D198" s="138" t="str">
        <f>VLOOKUP($I$1,個人データ,2,FALSE)&amp;""</f>
        <v/>
      </c>
      <c r="E198" s="138"/>
      <c r="F198" s="138"/>
      <c r="G198" s="138"/>
      <c r="H198" s="139" t="str">
        <f>"　　　氏名：　"&amp;VLOOKUP($I$1,個人データ,3,FALSE)&amp;"　　　印"</f>
        <v>　　　氏名：　　　　印</v>
      </c>
      <c r="I198" s="139"/>
    </row>
    <row r="199" spans="1:9" x14ac:dyDescent="0.15">
      <c r="A199" s="140"/>
      <c r="B199" s="140"/>
      <c r="C199" s="140"/>
      <c r="D199" s="140"/>
      <c r="E199" s="140"/>
      <c r="F199" s="140"/>
      <c r="G199" s="140"/>
      <c r="H199" s="139"/>
      <c r="I199" s="139"/>
    </row>
    <row r="200" spans="1:9" ht="27" customHeight="1" x14ac:dyDescent="0.15">
      <c r="A200" s="145" t="s">
        <v>7</v>
      </c>
      <c r="B200" s="147" t="s">
        <v>8</v>
      </c>
      <c r="C200" s="149" t="s">
        <v>9</v>
      </c>
      <c r="D200" s="150"/>
      <c r="E200" s="151"/>
      <c r="F200" s="154" t="s">
        <v>10</v>
      </c>
      <c r="G200" s="154" t="s">
        <v>34</v>
      </c>
      <c r="H200" s="156" t="s">
        <v>12</v>
      </c>
      <c r="I200" s="157"/>
    </row>
    <row r="201" spans="1:9" x14ac:dyDescent="0.15">
      <c r="A201" s="146"/>
      <c r="B201" s="148"/>
      <c r="C201" s="158" t="s">
        <v>13</v>
      </c>
      <c r="D201" s="159"/>
      <c r="E201" s="46" t="s">
        <v>14</v>
      </c>
      <c r="F201" s="155"/>
      <c r="G201" s="155"/>
      <c r="H201" s="158"/>
      <c r="I201" s="159"/>
    </row>
    <row r="202" spans="1:9" ht="21.75" customHeight="1" x14ac:dyDescent="0.15">
      <c r="A202" s="33" t="str">
        <f>A196</f>
        <v/>
      </c>
      <c r="B202" s="34" t="str">
        <f>A202</f>
        <v/>
      </c>
      <c r="C202" s="141"/>
      <c r="D202" s="142"/>
      <c r="E202" s="47"/>
      <c r="F202" s="48"/>
      <c r="G202" s="35" t="str">
        <f t="shared" ref="G202:G232" si="15">IF(A202="","",IF(OR(C202="",E202="",F202="",INDEX(曜日休日,WEEKDAY(A202),1)&lt;&gt;"",NOT(ISERROR(MATCH(A202,休日,0)))),"",FLOOR(ROUND((E202-C202)/"1:00:00"-F202,2),0.25)))</f>
        <v/>
      </c>
      <c r="H202" s="143"/>
      <c r="I202" s="144"/>
    </row>
    <row r="203" spans="1:9" ht="21.75" customHeight="1" x14ac:dyDescent="0.15">
      <c r="A203" s="33" t="str">
        <f>IF(A202="","",IF(MONTH(A202)=MONTH(A202+1),A202+1,""))</f>
        <v/>
      </c>
      <c r="B203" s="34" t="str">
        <f t="shared" ref="B203:B232" si="16">A203</f>
        <v/>
      </c>
      <c r="C203" s="141"/>
      <c r="D203" s="142"/>
      <c r="E203" s="47"/>
      <c r="F203" s="48"/>
      <c r="G203" s="35" t="str">
        <f t="shared" si="15"/>
        <v/>
      </c>
      <c r="H203" s="143"/>
      <c r="I203" s="144"/>
    </row>
    <row r="204" spans="1:9" ht="21.75" customHeight="1" x14ac:dyDescent="0.15">
      <c r="A204" s="33" t="str">
        <f t="shared" ref="A204:A232" si="17">IF(A203="","",IF(MONTH(A203)=MONTH(A203+1),A203+1,""))</f>
        <v/>
      </c>
      <c r="B204" s="34" t="str">
        <f t="shared" si="16"/>
        <v/>
      </c>
      <c r="C204" s="141"/>
      <c r="D204" s="142"/>
      <c r="E204" s="47"/>
      <c r="F204" s="48"/>
      <c r="G204" s="35" t="str">
        <f t="shared" si="15"/>
        <v/>
      </c>
      <c r="H204" s="143"/>
      <c r="I204" s="144"/>
    </row>
    <row r="205" spans="1:9" ht="21.75" customHeight="1" x14ac:dyDescent="0.15">
      <c r="A205" s="33" t="str">
        <f t="shared" si="17"/>
        <v/>
      </c>
      <c r="B205" s="34" t="str">
        <f t="shared" si="16"/>
        <v/>
      </c>
      <c r="C205" s="141"/>
      <c r="D205" s="142"/>
      <c r="E205" s="47"/>
      <c r="F205" s="48"/>
      <c r="G205" s="35" t="str">
        <f t="shared" si="15"/>
        <v/>
      </c>
      <c r="H205" s="143"/>
      <c r="I205" s="144"/>
    </row>
    <row r="206" spans="1:9" ht="21.75" customHeight="1" x14ac:dyDescent="0.15">
      <c r="A206" s="33" t="str">
        <f t="shared" si="17"/>
        <v/>
      </c>
      <c r="B206" s="34" t="str">
        <f t="shared" si="16"/>
        <v/>
      </c>
      <c r="C206" s="141"/>
      <c r="D206" s="142"/>
      <c r="E206" s="47"/>
      <c r="F206" s="48"/>
      <c r="G206" s="35" t="str">
        <f t="shared" si="15"/>
        <v/>
      </c>
      <c r="H206" s="143"/>
      <c r="I206" s="144"/>
    </row>
    <row r="207" spans="1:9" ht="21.75" customHeight="1" x14ac:dyDescent="0.15">
      <c r="A207" s="33" t="str">
        <f t="shared" si="17"/>
        <v/>
      </c>
      <c r="B207" s="34" t="str">
        <f t="shared" si="16"/>
        <v/>
      </c>
      <c r="C207" s="141"/>
      <c r="D207" s="142"/>
      <c r="E207" s="47"/>
      <c r="F207" s="48"/>
      <c r="G207" s="35" t="str">
        <f t="shared" si="15"/>
        <v/>
      </c>
      <c r="H207" s="143"/>
      <c r="I207" s="144"/>
    </row>
    <row r="208" spans="1:9" ht="21.75" customHeight="1" x14ac:dyDescent="0.15">
      <c r="A208" s="33" t="str">
        <f t="shared" si="17"/>
        <v/>
      </c>
      <c r="B208" s="34" t="str">
        <f t="shared" si="16"/>
        <v/>
      </c>
      <c r="C208" s="141"/>
      <c r="D208" s="142"/>
      <c r="E208" s="47"/>
      <c r="F208" s="48"/>
      <c r="G208" s="35" t="str">
        <f t="shared" si="15"/>
        <v/>
      </c>
      <c r="H208" s="143"/>
      <c r="I208" s="144"/>
    </row>
    <row r="209" spans="1:9" ht="21.75" customHeight="1" x14ac:dyDescent="0.15">
      <c r="A209" s="33" t="str">
        <f t="shared" si="17"/>
        <v/>
      </c>
      <c r="B209" s="34" t="str">
        <f t="shared" si="16"/>
        <v/>
      </c>
      <c r="C209" s="141"/>
      <c r="D209" s="142"/>
      <c r="E209" s="47"/>
      <c r="F209" s="48"/>
      <c r="G209" s="35" t="str">
        <f t="shared" si="15"/>
        <v/>
      </c>
      <c r="H209" s="143"/>
      <c r="I209" s="144"/>
    </row>
    <row r="210" spans="1:9" ht="21.75" customHeight="1" x14ac:dyDescent="0.15">
      <c r="A210" s="33" t="str">
        <f t="shared" si="17"/>
        <v/>
      </c>
      <c r="B210" s="34" t="str">
        <f t="shared" si="16"/>
        <v/>
      </c>
      <c r="C210" s="141"/>
      <c r="D210" s="142"/>
      <c r="E210" s="47"/>
      <c r="F210" s="48"/>
      <c r="G210" s="35" t="str">
        <f t="shared" si="15"/>
        <v/>
      </c>
      <c r="H210" s="143"/>
      <c r="I210" s="144"/>
    </row>
    <row r="211" spans="1:9" ht="21.75" customHeight="1" x14ac:dyDescent="0.15">
      <c r="A211" s="33" t="str">
        <f t="shared" si="17"/>
        <v/>
      </c>
      <c r="B211" s="34" t="str">
        <f t="shared" si="16"/>
        <v/>
      </c>
      <c r="C211" s="141"/>
      <c r="D211" s="142"/>
      <c r="E211" s="47"/>
      <c r="F211" s="48"/>
      <c r="G211" s="35" t="str">
        <f t="shared" si="15"/>
        <v/>
      </c>
      <c r="H211" s="143"/>
      <c r="I211" s="144"/>
    </row>
    <row r="212" spans="1:9" ht="21.75" customHeight="1" x14ac:dyDescent="0.15">
      <c r="A212" s="33" t="str">
        <f t="shared" si="17"/>
        <v/>
      </c>
      <c r="B212" s="34" t="str">
        <f t="shared" si="16"/>
        <v/>
      </c>
      <c r="C212" s="141"/>
      <c r="D212" s="142"/>
      <c r="E212" s="47"/>
      <c r="F212" s="48"/>
      <c r="G212" s="35" t="str">
        <f t="shared" si="15"/>
        <v/>
      </c>
      <c r="H212" s="143"/>
      <c r="I212" s="144"/>
    </row>
    <row r="213" spans="1:9" ht="21.75" customHeight="1" x14ac:dyDescent="0.15">
      <c r="A213" s="33" t="str">
        <f t="shared" si="17"/>
        <v/>
      </c>
      <c r="B213" s="34" t="str">
        <f t="shared" si="16"/>
        <v/>
      </c>
      <c r="C213" s="141"/>
      <c r="D213" s="142"/>
      <c r="E213" s="47"/>
      <c r="F213" s="48"/>
      <c r="G213" s="35" t="str">
        <f t="shared" si="15"/>
        <v/>
      </c>
      <c r="H213" s="143"/>
      <c r="I213" s="144"/>
    </row>
    <row r="214" spans="1:9" ht="21.75" customHeight="1" x14ac:dyDescent="0.15">
      <c r="A214" s="33" t="str">
        <f t="shared" si="17"/>
        <v/>
      </c>
      <c r="B214" s="34" t="str">
        <f t="shared" si="16"/>
        <v/>
      </c>
      <c r="C214" s="141"/>
      <c r="D214" s="142"/>
      <c r="E214" s="47"/>
      <c r="F214" s="48"/>
      <c r="G214" s="35" t="str">
        <f t="shared" si="15"/>
        <v/>
      </c>
      <c r="H214" s="143"/>
      <c r="I214" s="144"/>
    </row>
    <row r="215" spans="1:9" ht="21.75" customHeight="1" x14ac:dyDescent="0.15">
      <c r="A215" s="33" t="str">
        <f t="shared" si="17"/>
        <v/>
      </c>
      <c r="B215" s="34" t="str">
        <f t="shared" si="16"/>
        <v/>
      </c>
      <c r="C215" s="141"/>
      <c r="D215" s="142"/>
      <c r="E215" s="47"/>
      <c r="F215" s="48"/>
      <c r="G215" s="35" t="str">
        <f t="shared" si="15"/>
        <v/>
      </c>
      <c r="H215" s="143"/>
      <c r="I215" s="144"/>
    </row>
    <row r="216" spans="1:9" ht="21.75" customHeight="1" x14ac:dyDescent="0.15">
      <c r="A216" s="33" t="str">
        <f t="shared" si="17"/>
        <v/>
      </c>
      <c r="B216" s="34" t="str">
        <f t="shared" si="16"/>
        <v/>
      </c>
      <c r="C216" s="141"/>
      <c r="D216" s="142"/>
      <c r="E216" s="47"/>
      <c r="F216" s="48"/>
      <c r="G216" s="35" t="str">
        <f t="shared" si="15"/>
        <v/>
      </c>
      <c r="H216" s="143"/>
      <c r="I216" s="144"/>
    </row>
    <row r="217" spans="1:9" ht="21.75" customHeight="1" x14ac:dyDescent="0.15">
      <c r="A217" s="33" t="str">
        <f t="shared" si="17"/>
        <v/>
      </c>
      <c r="B217" s="34" t="str">
        <f t="shared" si="16"/>
        <v/>
      </c>
      <c r="C217" s="141"/>
      <c r="D217" s="142"/>
      <c r="E217" s="47"/>
      <c r="F217" s="48"/>
      <c r="G217" s="35" t="str">
        <f t="shared" si="15"/>
        <v/>
      </c>
      <c r="H217" s="143"/>
      <c r="I217" s="144"/>
    </row>
    <row r="218" spans="1:9" ht="21.75" customHeight="1" x14ac:dyDescent="0.15">
      <c r="A218" s="33" t="str">
        <f t="shared" si="17"/>
        <v/>
      </c>
      <c r="B218" s="34" t="str">
        <f t="shared" si="16"/>
        <v/>
      </c>
      <c r="C218" s="141"/>
      <c r="D218" s="142"/>
      <c r="E218" s="47"/>
      <c r="F218" s="48"/>
      <c r="G218" s="35" t="str">
        <f t="shared" si="15"/>
        <v/>
      </c>
      <c r="H218" s="143"/>
      <c r="I218" s="144"/>
    </row>
    <row r="219" spans="1:9" ht="21.75" customHeight="1" x14ac:dyDescent="0.15">
      <c r="A219" s="33" t="str">
        <f t="shared" si="17"/>
        <v/>
      </c>
      <c r="B219" s="34" t="str">
        <f t="shared" si="16"/>
        <v/>
      </c>
      <c r="C219" s="141"/>
      <c r="D219" s="142"/>
      <c r="E219" s="47"/>
      <c r="F219" s="48"/>
      <c r="G219" s="35" t="str">
        <f t="shared" si="15"/>
        <v/>
      </c>
      <c r="H219" s="143"/>
      <c r="I219" s="144"/>
    </row>
    <row r="220" spans="1:9" ht="21.75" customHeight="1" x14ac:dyDescent="0.15">
      <c r="A220" s="33" t="str">
        <f t="shared" si="17"/>
        <v/>
      </c>
      <c r="B220" s="34" t="str">
        <f t="shared" si="16"/>
        <v/>
      </c>
      <c r="C220" s="141"/>
      <c r="D220" s="142"/>
      <c r="E220" s="47"/>
      <c r="F220" s="48"/>
      <c r="G220" s="35" t="str">
        <f t="shared" si="15"/>
        <v/>
      </c>
      <c r="H220" s="143"/>
      <c r="I220" s="144"/>
    </row>
    <row r="221" spans="1:9" ht="21.75" customHeight="1" x14ac:dyDescent="0.15">
      <c r="A221" s="33" t="str">
        <f t="shared" si="17"/>
        <v/>
      </c>
      <c r="B221" s="34" t="str">
        <f t="shared" si="16"/>
        <v/>
      </c>
      <c r="C221" s="141"/>
      <c r="D221" s="142"/>
      <c r="E221" s="47"/>
      <c r="F221" s="48"/>
      <c r="G221" s="35" t="str">
        <f t="shared" si="15"/>
        <v/>
      </c>
      <c r="H221" s="143"/>
      <c r="I221" s="144"/>
    </row>
    <row r="222" spans="1:9" ht="21.75" customHeight="1" x14ac:dyDescent="0.15">
      <c r="A222" s="33" t="str">
        <f t="shared" si="17"/>
        <v/>
      </c>
      <c r="B222" s="34" t="str">
        <f t="shared" si="16"/>
        <v/>
      </c>
      <c r="C222" s="141"/>
      <c r="D222" s="142"/>
      <c r="E222" s="47"/>
      <c r="F222" s="48"/>
      <c r="G222" s="35" t="str">
        <f t="shared" si="15"/>
        <v/>
      </c>
      <c r="H222" s="143"/>
      <c r="I222" s="144"/>
    </row>
    <row r="223" spans="1:9" ht="21.75" customHeight="1" x14ac:dyDescent="0.15">
      <c r="A223" s="33" t="str">
        <f t="shared" si="17"/>
        <v/>
      </c>
      <c r="B223" s="34" t="str">
        <f t="shared" si="16"/>
        <v/>
      </c>
      <c r="C223" s="141"/>
      <c r="D223" s="142"/>
      <c r="E223" s="47"/>
      <c r="F223" s="48"/>
      <c r="G223" s="35" t="str">
        <f t="shared" si="15"/>
        <v/>
      </c>
      <c r="H223" s="143"/>
      <c r="I223" s="144"/>
    </row>
    <row r="224" spans="1:9" ht="21.75" customHeight="1" x14ac:dyDescent="0.15">
      <c r="A224" s="33" t="str">
        <f t="shared" si="17"/>
        <v/>
      </c>
      <c r="B224" s="34" t="str">
        <f t="shared" si="16"/>
        <v/>
      </c>
      <c r="C224" s="141"/>
      <c r="D224" s="142"/>
      <c r="E224" s="47"/>
      <c r="F224" s="48"/>
      <c r="G224" s="35" t="str">
        <f t="shared" si="15"/>
        <v/>
      </c>
      <c r="H224" s="143"/>
      <c r="I224" s="144"/>
    </row>
    <row r="225" spans="1:9" ht="21.75" customHeight="1" x14ac:dyDescent="0.15">
      <c r="A225" s="33" t="str">
        <f t="shared" si="17"/>
        <v/>
      </c>
      <c r="B225" s="34" t="str">
        <f t="shared" si="16"/>
        <v/>
      </c>
      <c r="C225" s="141"/>
      <c r="D225" s="142"/>
      <c r="E225" s="47"/>
      <c r="F225" s="48"/>
      <c r="G225" s="35" t="str">
        <f t="shared" si="15"/>
        <v/>
      </c>
      <c r="H225" s="143"/>
      <c r="I225" s="144"/>
    </row>
    <row r="226" spans="1:9" ht="21.75" customHeight="1" x14ac:dyDescent="0.15">
      <c r="A226" s="33" t="str">
        <f t="shared" si="17"/>
        <v/>
      </c>
      <c r="B226" s="34" t="str">
        <f t="shared" si="16"/>
        <v/>
      </c>
      <c r="C226" s="141"/>
      <c r="D226" s="142"/>
      <c r="E226" s="47"/>
      <c r="F226" s="48"/>
      <c r="G226" s="35" t="str">
        <f t="shared" si="15"/>
        <v/>
      </c>
      <c r="H226" s="143"/>
      <c r="I226" s="144"/>
    </row>
    <row r="227" spans="1:9" ht="21.75" customHeight="1" x14ac:dyDescent="0.15">
      <c r="A227" s="33" t="str">
        <f t="shared" si="17"/>
        <v/>
      </c>
      <c r="B227" s="34" t="str">
        <f t="shared" si="16"/>
        <v/>
      </c>
      <c r="C227" s="141"/>
      <c r="D227" s="142"/>
      <c r="E227" s="47"/>
      <c r="F227" s="48"/>
      <c r="G227" s="35" t="str">
        <f t="shared" si="15"/>
        <v/>
      </c>
      <c r="H227" s="143"/>
      <c r="I227" s="144"/>
    </row>
    <row r="228" spans="1:9" ht="21.75" customHeight="1" x14ac:dyDescent="0.15">
      <c r="A228" s="33" t="str">
        <f t="shared" si="17"/>
        <v/>
      </c>
      <c r="B228" s="34" t="str">
        <f t="shared" si="16"/>
        <v/>
      </c>
      <c r="C228" s="141"/>
      <c r="D228" s="142"/>
      <c r="E228" s="47"/>
      <c r="F228" s="48"/>
      <c r="G228" s="35" t="str">
        <f t="shared" si="15"/>
        <v/>
      </c>
      <c r="H228" s="143"/>
      <c r="I228" s="144"/>
    </row>
    <row r="229" spans="1:9" ht="21.75" customHeight="1" x14ac:dyDescent="0.15">
      <c r="A229" s="33" t="str">
        <f t="shared" si="17"/>
        <v/>
      </c>
      <c r="B229" s="34" t="str">
        <f t="shared" si="16"/>
        <v/>
      </c>
      <c r="C229" s="141"/>
      <c r="D229" s="142"/>
      <c r="E229" s="47"/>
      <c r="F229" s="48"/>
      <c r="G229" s="35" t="str">
        <f t="shared" si="15"/>
        <v/>
      </c>
      <c r="H229" s="143"/>
      <c r="I229" s="144"/>
    </row>
    <row r="230" spans="1:9" ht="21.75" customHeight="1" x14ac:dyDescent="0.15">
      <c r="A230" s="33" t="str">
        <f t="shared" si="17"/>
        <v/>
      </c>
      <c r="B230" s="34" t="str">
        <f t="shared" si="16"/>
        <v/>
      </c>
      <c r="C230" s="141"/>
      <c r="D230" s="142"/>
      <c r="E230" s="47"/>
      <c r="F230" s="48"/>
      <c r="G230" s="35" t="str">
        <f t="shared" si="15"/>
        <v/>
      </c>
      <c r="H230" s="143"/>
      <c r="I230" s="144"/>
    </row>
    <row r="231" spans="1:9" ht="21.75" customHeight="1" x14ac:dyDescent="0.15">
      <c r="A231" s="33" t="str">
        <f t="shared" si="17"/>
        <v/>
      </c>
      <c r="B231" s="34" t="str">
        <f t="shared" si="16"/>
        <v/>
      </c>
      <c r="C231" s="141"/>
      <c r="D231" s="142"/>
      <c r="E231" s="47"/>
      <c r="F231" s="48"/>
      <c r="G231" s="35" t="str">
        <f t="shared" si="15"/>
        <v/>
      </c>
      <c r="H231" s="143"/>
      <c r="I231" s="144"/>
    </row>
    <row r="232" spans="1:9" ht="21.75" customHeight="1" x14ac:dyDescent="0.15">
      <c r="A232" s="33" t="str">
        <f t="shared" si="17"/>
        <v/>
      </c>
      <c r="B232" s="34" t="str">
        <f t="shared" si="16"/>
        <v/>
      </c>
      <c r="C232" s="141"/>
      <c r="D232" s="142"/>
      <c r="E232" s="47"/>
      <c r="F232" s="48"/>
      <c r="G232" s="35" t="str">
        <f t="shared" si="15"/>
        <v/>
      </c>
      <c r="H232" s="143"/>
      <c r="I232" s="144"/>
    </row>
    <row r="233" spans="1:9" ht="21.75" customHeight="1" x14ac:dyDescent="0.15">
      <c r="A233" s="160" t="s">
        <v>15</v>
      </c>
      <c r="B233" s="161"/>
      <c r="C233" s="161"/>
      <c r="D233" s="161"/>
      <c r="E233" s="161"/>
      <c r="F233" s="162"/>
      <c r="G233" s="49">
        <f>SUM(G202:G232)</f>
        <v>0</v>
      </c>
      <c r="H233" s="163" t="str">
        <f>"従事した日数："&amp;COUNT(G202:G232)</f>
        <v>従事した日数：0</v>
      </c>
      <c r="I233" s="164"/>
    </row>
    <row r="235" spans="1:9" ht="14.25" x14ac:dyDescent="0.15">
      <c r="A235" s="135" t="str">
        <f>IF(OR(I236=0,年度=""),"",DATE(IF(I236&lt;4,年度+1,年度),I236,1))</f>
        <v/>
      </c>
      <c r="B235" s="135"/>
      <c r="C235" s="135"/>
      <c r="D235" s="135"/>
      <c r="E235" s="135"/>
      <c r="F235" s="135"/>
      <c r="G235" s="14"/>
      <c r="H235" s="14"/>
      <c r="I235" s="40">
        <v>1</v>
      </c>
    </row>
    <row r="236" spans="1:9" ht="14.25" x14ac:dyDescent="0.15">
      <c r="A236" s="136"/>
      <c r="B236" s="136"/>
      <c r="C236" s="136"/>
      <c r="D236" s="136"/>
      <c r="E236" s="136"/>
      <c r="F236" s="136"/>
      <c r="G236" s="14"/>
      <c r="H236" s="14"/>
      <c r="I236" s="40">
        <f>VLOOKUP($I$1,個人データ,10,FALSE)</f>
        <v>0</v>
      </c>
    </row>
    <row r="237" spans="1:9" ht="14.25" customHeight="1" x14ac:dyDescent="0.15">
      <c r="A237" s="137" t="s">
        <v>6</v>
      </c>
      <c r="B237" s="137"/>
      <c r="C237" s="137"/>
      <c r="D237" s="138" t="str">
        <f>VLOOKUP($I$1,個人データ,2,FALSE)&amp;""</f>
        <v/>
      </c>
      <c r="E237" s="138"/>
      <c r="F237" s="138"/>
      <c r="G237" s="138"/>
      <c r="H237" s="139" t="str">
        <f>"　　　氏名：　"&amp;VLOOKUP($I$1,個人データ,3,FALSE)&amp;"　　　印"</f>
        <v>　　　氏名：　　　　印</v>
      </c>
      <c r="I237" s="139"/>
    </row>
    <row r="238" spans="1:9" x14ac:dyDescent="0.15">
      <c r="A238" s="140"/>
      <c r="B238" s="140"/>
      <c r="C238" s="140"/>
      <c r="D238" s="140"/>
      <c r="E238" s="140"/>
      <c r="F238" s="140"/>
      <c r="G238" s="140"/>
      <c r="H238" s="139"/>
      <c r="I238" s="139"/>
    </row>
    <row r="239" spans="1:9" ht="27" customHeight="1" x14ac:dyDescent="0.15">
      <c r="A239" s="145" t="s">
        <v>7</v>
      </c>
      <c r="B239" s="147" t="s">
        <v>8</v>
      </c>
      <c r="C239" s="149" t="s">
        <v>9</v>
      </c>
      <c r="D239" s="150"/>
      <c r="E239" s="151"/>
      <c r="F239" s="154" t="s">
        <v>10</v>
      </c>
      <c r="G239" s="154" t="s">
        <v>34</v>
      </c>
      <c r="H239" s="156" t="s">
        <v>12</v>
      </c>
      <c r="I239" s="157"/>
    </row>
    <row r="240" spans="1:9" x14ac:dyDescent="0.15">
      <c r="A240" s="146"/>
      <c r="B240" s="148"/>
      <c r="C240" s="158" t="s">
        <v>13</v>
      </c>
      <c r="D240" s="159"/>
      <c r="E240" s="46" t="s">
        <v>14</v>
      </c>
      <c r="F240" s="155"/>
      <c r="G240" s="155"/>
      <c r="H240" s="158"/>
      <c r="I240" s="159"/>
    </row>
    <row r="241" spans="1:9" ht="21.75" customHeight="1" x14ac:dyDescent="0.15">
      <c r="A241" s="33" t="str">
        <f>A235</f>
        <v/>
      </c>
      <c r="B241" s="34" t="str">
        <f>A241</f>
        <v/>
      </c>
      <c r="C241" s="141"/>
      <c r="D241" s="142"/>
      <c r="E241" s="47"/>
      <c r="F241" s="48"/>
      <c r="G241" s="35" t="str">
        <f t="shared" ref="G241:G271" si="18">IF(A241="","",IF(OR(C241="",E241="",F241="",INDEX(曜日休日,WEEKDAY(A241),1)&lt;&gt;"",NOT(ISERROR(MATCH(A241,休日,0)))),"",FLOOR(ROUND((E241-C241)/"1:00:00"-F241,2),0.25)))</f>
        <v/>
      </c>
      <c r="H241" s="143"/>
      <c r="I241" s="144"/>
    </row>
    <row r="242" spans="1:9" ht="21.75" customHeight="1" x14ac:dyDescent="0.15">
      <c r="A242" s="33" t="str">
        <f>IF(A241="","",IF(MONTH(A241)=MONTH(A241+1),A241+1,""))</f>
        <v/>
      </c>
      <c r="B242" s="34" t="str">
        <f t="shared" ref="B242:B271" si="19">A242</f>
        <v/>
      </c>
      <c r="C242" s="141"/>
      <c r="D242" s="142"/>
      <c r="E242" s="47"/>
      <c r="F242" s="48"/>
      <c r="G242" s="35" t="str">
        <f t="shared" si="18"/>
        <v/>
      </c>
      <c r="H242" s="143"/>
      <c r="I242" s="144"/>
    </row>
    <row r="243" spans="1:9" ht="21.75" customHeight="1" x14ac:dyDescent="0.15">
      <c r="A243" s="33" t="str">
        <f t="shared" ref="A243:A271" si="20">IF(A242="","",IF(MONTH(A242)=MONTH(A242+1),A242+1,""))</f>
        <v/>
      </c>
      <c r="B243" s="34" t="str">
        <f t="shared" si="19"/>
        <v/>
      </c>
      <c r="C243" s="141"/>
      <c r="D243" s="142"/>
      <c r="E243" s="47"/>
      <c r="F243" s="48"/>
      <c r="G243" s="35" t="str">
        <f t="shared" si="18"/>
        <v/>
      </c>
      <c r="H243" s="143"/>
      <c r="I243" s="144"/>
    </row>
    <row r="244" spans="1:9" ht="21.75" customHeight="1" x14ac:dyDescent="0.15">
      <c r="A244" s="33" t="str">
        <f t="shared" si="20"/>
        <v/>
      </c>
      <c r="B244" s="34" t="str">
        <f t="shared" si="19"/>
        <v/>
      </c>
      <c r="C244" s="141"/>
      <c r="D244" s="142"/>
      <c r="E244" s="47"/>
      <c r="F244" s="48"/>
      <c r="G244" s="35" t="str">
        <f t="shared" si="18"/>
        <v/>
      </c>
      <c r="H244" s="143"/>
      <c r="I244" s="144"/>
    </row>
    <row r="245" spans="1:9" ht="21.75" customHeight="1" x14ac:dyDescent="0.15">
      <c r="A245" s="33" t="str">
        <f t="shared" si="20"/>
        <v/>
      </c>
      <c r="B245" s="34" t="str">
        <f t="shared" si="19"/>
        <v/>
      </c>
      <c r="C245" s="141"/>
      <c r="D245" s="142"/>
      <c r="E245" s="47"/>
      <c r="F245" s="48"/>
      <c r="G245" s="35" t="str">
        <f t="shared" si="18"/>
        <v/>
      </c>
      <c r="H245" s="143"/>
      <c r="I245" s="144"/>
    </row>
    <row r="246" spans="1:9" ht="21.75" customHeight="1" x14ac:dyDescent="0.15">
      <c r="A246" s="33" t="str">
        <f t="shared" si="20"/>
        <v/>
      </c>
      <c r="B246" s="34" t="str">
        <f t="shared" si="19"/>
        <v/>
      </c>
      <c r="C246" s="141"/>
      <c r="D246" s="142"/>
      <c r="E246" s="47"/>
      <c r="F246" s="48"/>
      <c r="G246" s="35" t="str">
        <f t="shared" si="18"/>
        <v/>
      </c>
      <c r="H246" s="143"/>
      <c r="I246" s="144"/>
    </row>
    <row r="247" spans="1:9" ht="21.75" customHeight="1" x14ac:dyDescent="0.15">
      <c r="A247" s="33" t="str">
        <f t="shared" si="20"/>
        <v/>
      </c>
      <c r="B247" s="34" t="str">
        <f t="shared" si="19"/>
        <v/>
      </c>
      <c r="C247" s="141"/>
      <c r="D247" s="142"/>
      <c r="E247" s="47"/>
      <c r="F247" s="48"/>
      <c r="G247" s="35" t="str">
        <f t="shared" si="18"/>
        <v/>
      </c>
      <c r="H247" s="143"/>
      <c r="I247" s="144"/>
    </row>
    <row r="248" spans="1:9" ht="21.75" customHeight="1" x14ac:dyDescent="0.15">
      <c r="A248" s="33" t="str">
        <f t="shared" si="20"/>
        <v/>
      </c>
      <c r="B248" s="34" t="str">
        <f t="shared" si="19"/>
        <v/>
      </c>
      <c r="C248" s="141"/>
      <c r="D248" s="142"/>
      <c r="E248" s="47"/>
      <c r="F248" s="48"/>
      <c r="G248" s="35" t="str">
        <f t="shared" si="18"/>
        <v/>
      </c>
      <c r="H248" s="143"/>
      <c r="I248" s="144"/>
    </row>
    <row r="249" spans="1:9" ht="21.75" customHeight="1" x14ac:dyDescent="0.15">
      <c r="A249" s="33" t="str">
        <f t="shared" si="20"/>
        <v/>
      </c>
      <c r="B249" s="34" t="str">
        <f t="shared" si="19"/>
        <v/>
      </c>
      <c r="C249" s="141"/>
      <c r="D249" s="142"/>
      <c r="E249" s="47"/>
      <c r="F249" s="48"/>
      <c r="G249" s="35" t="str">
        <f t="shared" si="18"/>
        <v/>
      </c>
      <c r="H249" s="143"/>
      <c r="I249" s="144"/>
    </row>
    <row r="250" spans="1:9" ht="21.75" customHeight="1" x14ac:dyDescent="0.15">
      <c r="A250" s="33" t="str">
        <f t="shared" si="20"/>
        <v/>
      </c>
      <c r="B250" s="34" t="str">
        <f t="shared" si="19"/>
        <v/>
      </c>
      <c r="C250" s="141"/>
      <c r="D250" s="142"/>
      <c r="E250" s="47"/>
      <c r="F250" s="48"/>
      <c r="G250" s="35" t="str">
        <f t="shared" si="18"/>
        <v/>
      </c>
      <c r="H250" s="143"/>
      <c r="I250" s="144"/>
    </row>
    <row r="251" spans="1:9" ht="21.75" customHeight="1" x14ac:dyDescent="0.15">
      <c r="A251" s="33" t="str">
        <f t="shared" si="20"/>
        <v/>
      </c>
      <c r="B251" s="34" t="str">
        <f t="shared" si="19"/>
        <v/>
      </c>
      <c r="C251" s="141"/>
      <c r="D251" s="142"/>
      <c r="E251" s="47"/>
      <c r="F251" s="48"/>
      <c r="G251" s="35" t="str">
        <f t="shared" si="18"/>
        <v/>
      </c>
      <c r="H251" s="143"/>
      <c r="I251" s="144"/>
    </row>
    <row r="252" spans="1:9" ht="21.75" customHeight="1" x14ac:dyDescent="0.15">
      <c r="A252" s="33" t="str">
        <f t="shared" si="20"/>
        <v/>
      </c>
      <c r="B252" s="34" t="str">
        <f t="shared" si="19"/>
        <v/>
      </c>
      <c r="C252" s="141"/>
      <c r="D252" s="142"/>
      <c r="E252" s="47"/>
      <c r="F252" s="48"/>
      <c r="G252" s="35" t="str">
        <f t="shared" si="18"/>
        <v/>
      </c>
      <c r="H252" s="143"/>
      <c r="I252" s="144"/>
    </row>
    <row r="253" spans="1:9" ht="21.75" customHeight="1" x14ac:dyDescent="0.15">
      <c r="A253" s="33" t="str">
        <f t="shared" si="20"/>
        <v/>
      </c>
      <c r="B253" s="34" t="str">
        <f t="shared" si="19"/>
        <v/>
      </c>
      <c r="C253" s="141"/>
      <c r="D253" s="142"/>
      <c r="E253" s="47"/>
      <c r="F253" s="48"/>
      <c r="G253" s="35" t="str">
        <f t="shared" si="18"/>
        <v/>
      </c>
      <c r="H253" s="143"/>
      <c r="I253" s="144"/>
    </row>
    <row r="254" spans="1:9" ht="21.75" customHeight="1" x14ac:dyDescent="0.15">
      <c r="A254" s="33" t="str">
        <f t="shared" si="20"/>
        <v/>
      </c>
      <c r="B254" s="34" t="str">
        <f t="shared" si="19"/>
        <v/>
      </c>
      <c r="C254" s="141"/>
      <c r="D254" s="142"/>
      <c r="E254" s="47"/>
      <c r="F254" s="48"/>
      <c r="G254" s="35" t="str">
        <f t="shared" si="18"/>
        <v/>
      </c>
      <c r="H254" s="143"/>
      <c r="I254" s="144"/>
    </row>
    <row r="255" spans="1:9" ht="21.75" customHeight="1" x14ac:dyDescent="0.15">
      <c r="A255" s="33" t="str">
        <f t="shared" si="20"/>
        <v/>
      </c>
      <c r="B255" s="34" t="str">
        <f t="shared" si="19"/>
        <v/>
      </c>
      <c r="C255" s="141"/>
      <c r="D255" s="142"/>
      <c r="E255" s="47"/>
      <c r="F255" s="48"/>
      <c r="G255" s="35" t="str">
        <f t="shared" si="18"/>
        <v/>
      </c>
      <c r="H255" s="143"/>
      <c r="I255" s="144"/>
    </row>
    <row r="256" spans="1:9" ht="21.75" customHeight="1" x14ac:dyDescent="0.15">
      <c r="A256" s="33" t="str">
        <f t="shared" si="20"/>
        <v/>
      </c>
      <c r="B256" s="34" t="str">
        <f t="shared" si="19"/>
        <v/>
      </c>
      <c r="C256" s="141"/>
      <c r="D256" s="142"/>
      <c r="E256" s="47"/>
      <c r="F256" s="48"/>
      <c r="G256" s="35" t="str">
        <f t="shared" si="18"/>
        <v/>
      </c>
      <c r="H256" s="143"/>
      <c r="I256" s="144"/>
    </row>
    <row r="257" spans="1:9" ht="21.75" customHeight="1" x14ac:dyDescent="0.15">
      <c r="A257" s="33" t="str">
        <f t="shared" si="20"/>
        <v/>
      </c>
      <c r="B257" s="34" t="str">
        <f t="shared" si="19"/>
        <v/>
      </c>
      <c r="C257" s="141"/>
      <c r="D257" s="142"/>
      <c r="E257" s="47"/>
      <c r="F257" s="48"/>
      <c r="G257" s="35" t="str">
        <f t="shared" si="18"/>
        <v/>
      </c>
      <c r="H257" s="143"/>
      <c r="I257" s="144"/>
    </row>
    <row r="258" spans="1:9" ht="21.75" customHeight="1" x14ac:dyDescent="0.15">
      <c r="A258" s="33" t="str">
        <f t="shared" si="20"/>
        <v/>
      </c>
      <c r="B258" s="34" t="str">
        <f t="shared" si="19"/>
        <v/>
      </c>
      <c r="C258" s="141"/>
      <c r="D258" s="142"/>
      <c r="E258" s="47"/>
      <c r="F258" s="48"/>
      <c r="G258" s="35" t="str">
        <f t="shared" si="18"/>
        <v/>
      </c>
      <c r="H258" s="143"/>
      <c r="I258" s="144"/>
    </row>
    <row r="259" spans="1:9" ht="21.75" customHeight="1" x14ac:dyDescent="0.15">
      <c r="A259" s="33" t="str">
        <f t="shared" si="20"/>
        <v/>
      </c>
      <c r="B259" s="34" t="str">
        <f t="shared" si="19"/>
        <v/>
      </c>
      <c r="C259" s="141"/>
      <c r="D259" s="142"/>
      <c r="E259" s="47"/>
      <c r="F259" s="48"/>
      <c r="G259" s="35" t="str">
        <f t="shared" si="18"/>
        <v/>
      </c>
      <c r="H259" s="143"/>
      <c r="I259" s="144"/>
    </row>
    <row r="260" spans="1:9" ht="21.75" customHeight="1" x14ac:dyDescent="0.15">
      <c r="A260" s="33" t="str">
        <f t="shared" si="20"/>
        <v/>
      </c>
      <c r="B260" s="34" t="str">
        <f t="shared" si="19"/>
        <v/>
      </c>
      <c r="C260" s="141"/>
      <c r="D260" s="142"/>
      <c r="E260" s="47"/>
      <c r="F260" s="48"/>
      <c r="G260" s="35" t="str">
        <f t="shared" si="18"/>
        <v/>
      </c>
      <c r="H260" s="143"/>
      <c r="I260" s="144"/>
    </row>
    <row r="261" spans="1:9" ht="21.75" customHeight="1" x14ac:dyDescent="0.15">
      <c r="A261" s="33" t="str">
        <f t="shared" si="20"/>
        <v/>
      </c>
      <c r="B261" s="34" t="str">
        <f t="shared" si="19"/>
        <v/>
      </c>
      <c r="C261" s="141"/>
      <c r="D261" s="142"/>
      <c r="E261" s="47"/>
      <c r="F261" s="48"/>
      <c r="G261" s="35" t="str">
        <f t="shared" si="18"/>
        <v/>
      </c>
      <c r="H261" s="143"/>
      <c r="I261" s="144"/>
    </row>
    <row r="262" spans="1:9" ht="21.75" customHeight="1" x14ac:dyDescent="0.15">
      <c r="A262" s="33" t="str">
        <f t="shared" si="20"/>
        <v/>
      </c>
      <c r="B262" s="34" t="str">
        <f t="shared" si="19"/>
        <v/>
      </c>
      <c r="C262" s="141"/>
      <c r="D262" s="142"/>
      <c r="E262" s="47"/>
      <c r="F262" s="48"/>
      <c r="G262" s="35" t="str">
        <f t="shared" si="18"/>
        <v/>
      </c>
      <c r="H262" s="143"/>
      <c r="I262" s="144"/>
    </row>
    <row r="263" spans="1:9" ht="21.75" customHeight="1" x14ac:dyDescent="0.15">
      <c r="A263" s="33" t="str">
        <f t="shared" si="20"/>
        <v/>
      </c>
      <c r="B263" s="34" t="str">
        <f t="shared" si="19"/>
        <v/>
      </c>
      <c r="C263" s="141"/>
      <c r="D263" s="142"/>
      <c r="E263" s="47"/>
      <c r="F263" s="48"/>
      <c r="G263" s="35" t="str">
        <f t="shared" si="18"/>
        <v/>
      </c>
      <c r="H263" s="143"/>
      <c r="I263" s="144"/>
    </row>
    <row r="264" spans="1:9" ht="21.75" customHeight="1" x14ac:dyDescent="0.15">
      <c r="A264" s="33" t="str">
        <f t="shared" si="20"/>
        <v/>
      </c>
      <c r="B264" s="34" t="str">
        <f t="shared" si="19"/>
        <v/>
      </c>
      <c r="C264" s="141"/>
      <c r="D264" s="142"/>
      <c r="E264" s="47"/>
      <c r="F264" s="48"/>
      <c r="G264" s="35" t="str">
        <f t="shared" si="18"/>
        <v/>
      </c>
      <c r="H264" s="143"/>
      <c r="I264" s="144"/>
    </row>
    <row r="265" spans="1:9" ht="21.75" customHeight="1" x14ac:dyDescent="0.15">
      <c r="A265" s="33" t="str">
        <f t="shared" si="20"/>
        <v/>
      </c>
      <c r="B265" s="34" t="str">
        <f t="shared" si="19"/>
        <v/>
      </c>
      <c r="C265" s="141"/>
      <c r="D265" s="142"/>
      <c r="E265" s="47"/>
      <c r="F265" s="48"/>
      <c r="G265" s="35" t="str">
        <f t="shared" si="18"/>
        <v/>
      </c>
      <c r="H265" s="143"/>
      <c r="I265" s="144"/>
    </row>
    <row r="266" spans="1:9" ht="21.75" customHeight="1" x14ac:dyDescent="0.15">
      <c r="A266" s="33" t="str">
        <f t="shared" si="20"/>
        <v/>
      </c>
      <c r="B266" s="34" t="str">
        <f t="shared" si="19"/>
        <v/>
      </c>
      <c r="C266" s="141"/>
      <c r="D266" s="142"/>
      <c r="E266" s="47"/>
      <c r="F266" s="48"/>
      <c r="G266" s="35" t="str">
        <f t="shared" si="18"/>
        <v/>
      </c>
      <c r="H266" s="143"/>
      <c r="I266" s="144"/>
    </row>
    <row r="267" spans="1:9" ht="21.75" customHeight="1" x14ac:dyDescent="0.15">
      <c r="A267" s="33" t="str">
        <f t="shared" si="20"/>
        <v/>
      </c>
      <c r="B267" s="34" t="str">
        <f t="shared" si="19"/>
        <v/>
      </c>
      <c r="C267" s="141"/>
      <c r="D267" s="142"/>
      <c r="E267" s="47"/>
      <c r="F267" s="48"/>
      <c r="G267" s="35" t="str">
        <f t="shared" si="18"/>
        <v/>
      </c>
      <c r="H267" s="143"/>
      <c r="I267" s="144"/>
    </row>
    <row r="268" spans="1:9" ht="21.75" customHeight="1" x14ac:dyDescent="0.15">
      <c r="A268" s="33" t="str">
        <f t="shared" si="20"/>
        <v/>
      </c>
      <c r="B268" s="34" t="str">
        <f t="shared" si="19"/>
        <v/>
      </c>
      <c r="C268" s="141"/>
      <c r="D268" s="142"/>
      <c r="E268" s="47"/>
      <c r="F268" s="48"/>
      <c r="G268" s="35" t="str">
        <f t="shared" si="18"/>
        <v/>
      </c>
      <c r="H268" s="143"/>
      <c r="I268" s="144"/>
    </row>
    <row r="269" spans="1:9" ht="21.75" customHeight="1" x14ac:dyDescent="0.15">
      <c r="A269" s="33" t="str">
        <f t="shared" si="20"/>
        <v/>
      </c>
      <c r="B269" s="34" t="str">
        <f t="shared" si="19"/>
        <v/>
      </c>
      <c r="C269" s="141"/>
      <c r="D269" s="142"/>
      <c r="E269" s="47"/>
      <c r="F269" s="48"/>
      <c r="G269" s="35" t="str">
        <f t="shared" si="18"/>
        <v/>
      </c>
      <c r="H269" s="143"/>
      <c r="I269" s="144"/>
    </row>
    <row r="270" spans="1:9" ht="21.75" customHeight="1" x14ac:dyDescent="0.15">
      <c r="A270" s="33" t="str">
        <f t="shared" si="20"/>
        <v/>
      </c>
      <c r="B270" s="34" t="str">
        <f t="shared" si="19"/>
        <v/>
      </c>
      <c r="C270" s="141"/>
      <c r="D270" s="142"/>
      <c r="E270" s="47"/>
      <c r="F270" s="48"/>
      <c r="G270" s="35" t="str">
        <f t="shared" si="18"/>
        <v/>
      </c>
      <c r="H270" s="143"/>
      <c r="I270" s="144"/>
    </row>
    <row r="271" spans="1:9" ht="21.75" customHeight="1" x14ac:dyDescent="0.15">
      <c r="A271" s="33" t="str">
        <f t="shared" si="20"/>
        <v/>
      </c>
      <c r="B271" s="34" t="str">
        <f t="shared" si="19"/>
        <v/>
      </c>
      <c r="C271" s="141"/>
      <c r="D271" s="142"/>
      <c r="E271" s="47"/>
      <c r="F271" s="48"/>
      <c r="G271" s="35" t="str">
        <f t="shared" si="18"/>
        <v/>
      </c>
      <c r="H271" s="143"/>
      <c r="I271" s="144"/>
    </row>
    <row r="272" spans="1:9" ht="21.75" customHeight="1" x14ac:dyDescent="0.15">
      <c r="A272" s="160" t="s">
        <v>15</v>
      </c>
      <c r="B272" s="161"/>
      <c r="C272" s="161"/>
      <c r="D272" s="161"/>
      <c r="E272" s="161"/>
      <c r="F272" s="162"/>
      <c r="G272" s="49">
        <f>SUM(G241:G271)</f>
        <v>0</v>
      </c>
      <c r="H272" s="163" t="str">
        <f>"従事した日数："&amp;COUNT(G241:G271)</f>
        <v>従事した日数：0</v>
      </c>
      <c r="I272" s="164"/>
    </row>
    <row r="274" spans="1:9" ht="14.25" x14ac:dyDescent="0.15">
      <c r="A274" s="135" t="str">
        <f>IF(OR(I275=0,年度=""),"",DATE(IF(I275&lt;4,年度+1,年度),I275,1))</f>
        <v/>
      </c>
      <c r="B274" s="135"/>
      <c r="C274" s="135"/>
      <c r="D274" s="135"/>
      <c r="E274" s="135"/>
      <c r="F274" s="135"/>
      <c r="G274" s="14"/>
      <c r="H274" s="14"/>
      <c r="I274" s="40">
        <v>1</v>
      </c>
    </row>
    <row r="275" spans="1:9" ht="14.25" x14ac:dyDescent="0.15">
      <c r="A275" s="136"/>
      <c r="B275" s="136"/>
      <c r="C275" s="136"/>
      <c r="D275" s="136"/>
      <c r="E275" s="136"/>
      <c r="F275" s="136"/>
      <c r="G275" s="14"/>
      <c r="H275" s="14"/>
      <c r="I275" s="40">
        <f>VLOOKUP($I$1,個人データ,11,FALSE)</f>
        <v>0</v>
      </c>
    </row>
    <row r="276" spans="1:9" ht="14.25" customHeight="1" x14ac:dyDescent="0.15">
      <c r="A276" s="137" t="s">
        <v>6</v>
      </c>
      <c r="B276" s="137"/>
      <c r="C276" s="137"/>
      <c r="D276" s="138" t="str">
        <f>VLOOKUP($I$1,個人データ,2,FALSE)&amp;""</f>
        <v/>
      </c>
      <c r="E276" s="138"/>
      <c r="F276" s="138"/>
      <c r="G276" s="138"/>
      <c r="H276" s="139" t="str">
        <f>"　　　氏名：　"&amp;VLOOKUP($I$1,個人データ,3,FALSE)&amp;"　　　印"</f>
        <v>　　　氏名：　　　　印</v>
      </c>
      <c r="I276" s="139"/>
    </row>
    <row r="277" spans="1:9" x14ac:dyDescent="0.15">
      <c r="A277" s="140"/>
      <c r="B277" s="140"/>
      <c r="C277" s="140"/>
      <c r="D277" s="140"/>
      <c r="E277" s="140"/>
      <c r="F277" s="140"/>
      <c r="G277" s="140"/>
      <c r="H277" s="139"/>
      <c r="I277" s="139"/>
    </row>
    <row r="278" spans="1:9" ht="27" customHeight="1" x14ac:dyDescent="0.15">
      <c r="A278" s="145" t="s">
        <v>7</v>
      </c>
      <c r="B278" s="147" t="s">
        <v>8</v>
      </c>
      <c r="C278" s="149" t="s">
        <v>9</v>
      </c>
      <c r="D278" s="150"/>
      <c r="E278" s="151"/>
      <c r="F278" s="154" t="s">
        <v>10</v>
      </c>
      <c r="G278" s="154" t="s">
        <v>34</v>
      </c>
      <c r="H278" s="156" t="s">
        <v>12</v>
      </c>
      <c r="I278" s="157"/>
    </row>
    <row r="279" spans="1:9" x14ac:dyDescent="0.15">
      <c r="A279" s="146"/>
      <c r="B279" s="148"/>
      <c r="C279" s="158" t="s">
        <v>13</v>
      </c>
      <c r="D279" s="159"/>
      <c r="E279" s="46" t="s">
        <v>14</v>
      </c>
      <c r="F279" s="155"/>
      <c r="G279" s="155"/>
      <c r="H279" s="158"/>
      <c r="I279" s="159"/>
    </row>
    <row r="280" spans="1:9" ht="21.75" customHeight="1" x14ac:dyDescent="0.15">
      <c r="A280" s="33" t="str">
        <f>A274</f>
        <v/>
      </c>
      <c r="B280" s="34" t="str">
        <f>A280</f>
        <v/>
      </c>
      <c r="C280" s="141"/>
      <c r="D280" s="142"/>
      <c r="E280" s="47"/>
      <c r="F280" s="48"/>
      <c r="G280" s="35" t="str">
        <f t="shared" ref="G280:G310" si="21">IF(A280="","",IF(OR(C280="",E280="",F280="",INDEX(曜日休日,WEEKDAY(A280),1)&lt;&gt;"",NOT(ISERROR(MATCH(A280,休日,0)))),"",FLOOR(ROUND((E280-C280)/"1:00:00"-F280,2),0.25)))</f>
        <v/>
      </c>
      <c r="H280" s="143"/>
      <c r="I280" s="144"/>
    </row>
    <row r="281" spans="1:9" ht="21.75" customHeight="1" x14ac:dyDescent="0.15">
      <c r="A281" s="33" t="str">
        <f>IF(A280="","",IF(MONTH(A280)=MONTH(A280+1),A280+1,""))</f>
        <v/>
      </c>
      <c r="B281" s="34" t="str">
        <f t="shared" ref="B281:B310" si="22">A281</f>
        <v/>
      </c>
      <c r="C281" s="141"/>
      <c r="D281" s="142"/>
      <c r="E281" s="47"/>
      <c r="F281" s="48"/>
      <c r="G281" s="35" t="str">
        <f t="shared" si="21"/>
        <v/>
      </c>
      <c r="H281" s="143"/>
      <c r="I281" s="144"/>
    </row>
    <row r="282" spans="1:9" ht="21.75" customHeight="1" x14ac:dyDescent="0.15">
      <c r="A282" s="33" t="str">
        <f t="shared" ref="A282:A310" si="23">IF(A281="","",IF(MONTH(A281)=MONTH(A281+1),A281+1,""))</f>
        <v/>
      </c>
      <c r="B282" s="34" t="str">
        <f t="shared" si="22"/>
        <v/>
      </c>
      <c r="C282" s="141"/>
      <c r="D282" s="142"/>
      <c r="E282" s="47"/>
      <c r="F282" s="48"/>
      <c r="G282" s="35" t="str">
        <f t="shared" si="21"/>
        <v/>
      </c>
      <c r="H282" s="143"/>
      <c r="I282" s="144"/>
    </row>
    <row r="283" spans="1:9" ht="21.75" customHeight="1" x14ac:dyDescent="0.15">
      <c r="A283" s="33" t="str">
        <f t="shared" si="23"/>
        <v/>
      </c>
      <c r="B283" s="34" t="str">
        <f t="shared" si="22"/>
        <v/>
      </c>
      <c r="C283" s="141"/>
      <c r="D283" s="142"/>
      <c r="E283" s="47"/>
      <c r="F283" s="48"/>
      <c r="G283" s="35" t="str">
        <f t="shared" si="21"/>
        <v/>
      </c>
      <c r="H283" s="143"/>
      <c r="I283" s="144"/>
    </row>
    <row r="284" spans="1:9" ht="21.75" customHeight="1" x14ac:dyDescent="0.15">
      <c r="A284" s="33" t="str">
        <f t="shared" si="23"/>
        <v/>
      </c>
      <c r="B284" s="34" t="str">
        <f t="shared" si="22"/>
        <v/>
      </c>
      <c r="C284" s="141"/>
      <c r="D284" s="142"/>
      <c r="E284" s="47"/>
      <c r="F284" s="48"/>
      <c r="G284" s="35" t="str">
        <f t="shared" si="21"/>
        <v/>
      </c>
      <c r="H284" s="143"/>
      <c r="I284" s="144"/>
    </row>
    <row r="285" spans="1:9" ht="21.75" customHeight="1" x14ac:dyDescent="0.15">
      <c r="A285" s="33" t="str">
        <f t="shared" si="23"/>
        <v/>
      </c>
      <c r="B285" s="34" t="str">
        <f t="shared" si="22"/>
        <v/>
      </c>
      <c r="C285" s="141"/>
      <c r="D285" s="142"/>
      <c r="E285" s="47"/>
      <c r="F285" s="48"/>
      <c r="G285" s="35" t="str">
        <f t="shared" si="21"/>
        <v/>
      </c>
      <c r="H285" s="143"/>
      <c r="I285" s="144"/>
    </row>
    <row r="286" spans="1:9" ht="21.75" customHeight="1" x14ac:dyDescent="0.15">
      <c r="A286" s="33" t="str">
        <f t="shared" si="23"/>
        <v/>
      </c>
      <c r="B286" s="34" t="str">
        <f t="shared" si="22"/>
        <v/>
      </c>
      <c r="C286" s="141"/>
      <c r="D286" s="142"/>
      <c r="E286" s="47"/>
      <c r="F286" s="48"/>
      <c r="G286" s="35" t="str">
        <f t="shared" si="21"/>
        <v/>
      </c>
      <c r="H286" s="143"/>
      <c r="I286" s="144"/>
    </row>
    <row r="287" spans="1:9" ht="21.75" customHeight="1" x14ac:dyDescent="0.15">
      <c r="A287" s="33" t="str">
        <f t="shared" si="23"/>
        <v/>
      </c>
      <c r="B287" s="34" t="str">
        <f t="shared" si="22"/>
        <v/>
      </c>
      <c r="C287" s="141"/>
      <c r="D287" s="142"/>
      <c r="E287" s="47"/>
      <c r="F287" s="48"/>
      <c r="G287" s="35" t="str">
        <f t="shared" si="21"/>
        <v/>
      </c>
      <c r="H287" s="143"/>
      <c r="I287" s="144"/>
    </row>
    <row r="288" spans="1:9" ht="21.75" customHeight="1" x14ac:dyDescent="0.15">
      <c r="A288" s="33" t="str">
        <f t="shared" si="23"/>
        <v/>
      </c>
      <c r="B288" s="34" t="str">
        <f t="shared" si="22"/>
        <v/>
      </c>
      <c r="C288" s="141"/>
      <c r="D288" s="142"/>
      <c r="E288" s="47"/>
      <c r="F288" s="48"/>
      <c r="G288" s="35" t="str">
        <f t="shared" si="21"/>
        <v/>
      </c>
      <c r="H288" s="143"/>
      <c r="I288" s="144"/>
    </row>
    <row r="289" spans="1:9" ht="21.75" customHeight="1" x14ac:dyDescent="0.15">
      <c r="A289" s="33" t="str">
        <f t="shared" si="23"/>
        <v/>
      </c>
      <c r="B289" s="34" t="str">
        <f t="shared" si="22"/>
        <v/>
      </c>
      <c r="C289" s="141"/>
      <c r="D289" s="142"/>
      <c r="E289" s="47"/>
      <c r="F289" s="48"/>
      <c r="G289" s="35" t="str">
        <f t="shared" si="21"/>
        <v/>
      </c>
      <c r="H289" s="143"/>
      <c r="I289" s="144"/>
    </row>
    <row r="290" spans="1:9" ht="21.75" customHeight="1" x14ac:dyDescent="0.15">
      <c r="A290" s="33" t="str">
        <f t="shared" si="23"/>
        <v/>
      </c>
      <c r="B290" s="34" t="str">
        <f t="shared" si="22"/>
        <v/>
      </c>
      <c r="C290" s="141"/>
      <c r="D290" s="142"/>
      <c r="E290" s="47"/>
      <c r="F290" s="48"/>
      <c r="G290" s="35" t="str">
        <f t="shared" si="21"/>
        <v/>
      </c>
      <c r="H290" s="143"/>
      <c r="I290" s="144"/>
    </row>
    <row r="291" spans="1:9" ht="21.75" customHeight="1" x14ac:dyDescent="0.15">
      <c r="A291" s="33" t="str">
        <f t="shared" si="23"/>
        <v/>
      </c>
      <c r="B291" s="34" t="str">
        <f t="shared" si="22"/>
        <v/>
      </c>
      <c r="C291" s="141"/>
      <c r="D291" s="142"/>
      <c r="E291" s="47"/>
      <c r="F291" s="48"/>
      <c r="G291" s="35" t="str">
        <f t="shared" si="21"/>
        <v/>
      </c>
      <c r="H291" s="143"/>
      <c r="I291" s="144"/>
    </row>
    <row r="292" spans="1:9" ht="21.75" customHeight="1" x14ac:dyDescent="0.15">
      <c r="A292" s="33" t="str">
        <f t="shared" si="23"/>
        <v/>
      </c>
      <c r="B292" s="34" t="str">
        <f t="shared" si="22"/>
        <v/>
      </c>
      <c r="C292" s="141"/>
      <c r="D292" s="142"/>
      <c r="E292" s="47"/>
      <c r="F292" s="48"/>
      <c r="G292" s="35" t="str">
        <f t="shared" si="21"/>
        <v/>
      </c>
      <c r="H292" s="143"/>
      <c r="I292" s="144"/>
    </row>
    <row r="293" spans="1:9" ht="21.75" customHeight="1" x14ac:dyDescent="0.15">
      <c r="A293" s="33" t="str">
        <f t="shared" si="23"/>
        <v/>
      </c>
      <c r="B293" s="34" t="str">
        <f t="shared" si="22"/>
        <v/>
      </c>
      <c r="C293" s="141"/>
      <c r="D293" s="142"/>
      <c r="E293" s="47"/>
      <c r="F293" s="48"/>
      <c r="G293" s="35" t="str">
        <f t="shared" si="21"/>
        <v/>
      </c>
      <c r="H293" s="143"/>
      <c r="I293" s="144"/>
    </row>
    <row r="294" spans="1:9" ht="21.75" customHeight="1" x14ac:dyDescent="0.15">
      <c r="A294" s="33" t="str">
        <f t="shared" si="23"/>
        <v/>
      </c>
      <c r="B294" s="34" t="str">
        <f t="shared" si="22"/>
        <v/>
      </c>
      <c r="C294" s="141"/>
      <c r="D294" s="142"/>
      <c r="E294" s="47"/>
      <c r="F294" s="48"/>
      <c r="G294" s="35" t="str">
        <f t="shared" si="21"/>
        <v/>
      </c>
      <c r="H294" s="143"/>
      <c r="I294" s="144"/>
    </row>
    <row r="295" spans="1:9" ht="21.75" customHeight="1" x14ac:dyDescent="0.15">
      <c r="A295" s="33" t="str">
        <f t="shared" si="23"/>
        <v/>
      </c>
      <c r="B295" s="34" t="str">
        <f t="shared" si="22"/>
        <v/>
      </c>
      <c r="C295" s="141"/>
      <c r="D295" s="142"/>
      <c r="E295" s="47"/>
      <c r="F295" s="48"/>
      <c r="G295" s="35" t="str">
        <f t="shared" si="21"/>
        <v/>
      </c>
      <c r="H295" s="143"/>
      <c r="I295" s="144"/>
    </row>
    <row r="296" spans="1:9" ht="21.75" customHeight="1" x14ac:dyDescent="0.15">
      <c r="A296" s="33" t="str">
        <f t="shared" si="23"/>
        <v/>
      </c>
      <c r="B296" s="34" t="str">
        <f t="shared" si="22"/>
        <v/>
      </c>
      <c r="C296" s="141"/>
      <c r="D296" s="142"/>
      <c r="E296" s="47"/>
      <c r="F296" s="48"/>
      <c r="G296" s="35" t="str">
        <f t="shared" si="21"/>
        <v/>
      </c>
      <c r="H296" s="143"/>
      <c r="I296" s="144"/>
    </row>
    <row r="297" spans="1:9" ht="21.75" customHeight="1" x14ac:dyDescent="0.15">
      <c r="A297" s="33" t="str">
        <f t="shared" si="23"/>
        <v/>
      </c>
      <c r="B297" s="34" t="str">
        <f t="shared" si="22"/>
        <v/>
      </c>
      <c r="C297" s="141"/>
      <c r="D297" s="142"/>
      <c r="E297" s="47"/>
      <c r="F297" s="48"/>
      <c r="G297" s="35" t="str">
        <f t="shared" si="21"/>
        <v/>
      </c>
      <c r="H297" s="143"/>
      <c r="I297" s="144"/>
    </row>
    <row r="298" spans="1:9" ht="21.75" customHeight="1" x14ac:dyDescent="0.15">
      <c r="A298" s="33" t="str">
        <f t="shared" si="23"/>
        <v/>
      </c>
      <c r="B298" s="34" t="str">
        <f t="shared" si="22"/>
        <v/>
      </c>
      <c r="C298" s="141"/>
      <c r="D298" s="142"/>
      <c r="E298" s="47"/>
      <c r="F298" s="48"/>
      <c r="G298" s="35" t="str">
        <f t="shared" si="21"/>
        <v/>
      </c>
      <c r="H298" s="143"/>
      <c r="I298" s="144"/>
    </row>
    <row r="299" spans="1:9" ht="21.75" customHeight="1" x14ac:dyDescent="0.15">
      <c r="A299" s="33" t="str">
        <f t="shared" si="23"/>
        <v/>
      </c>
      <c r="B299" s="34" t="str">
        <f t="shared" si="22"/>
        <v/>
      </c>
      <c r="C299" s="141"/>
      <c r="D299" s="142"/>
      <c r="E299" s="47"/>
      <c r="F299" s="48"/>
      <c r="G299" s="35" t="str">
        <f t="shared" si="21"/>
        <v/>
      </c>
      <c r="H299" s="143"/>
      <c r="I299" s="144"/>
    </row>
    <row r="300" spans="1:9" ht="21.75" customHeight="1" x14ac:dyDescent="0.15">
      <c r="A300" s="33" t="str">
        <f t="shared" si="23"/>
        <v/>
      </c>
      <c r="B300" s="34" t="str">
        <f t="shared" si="22"/>
        <v/>
      </c>
      <c r="C300" s="141"/>
      <c r="D300" s="142"/>
      <c r="E300" s="47"/>
      <c r="F300" s="48"/>
      <c r="G300" s="35" t="str">
        <f t="shared" si="21"/>
        <v/>
      </c>
      <c r="H300" s="143"/>
      <c r="I300" s="144"/>
    </row>
    <row r="301" spans="1:9" ht="21.75" customHeight="1" x14ac:dyDescent="0.15">
      <c r="A301" s="33" t="str">
        <f t="shared" si="23"/>
        <v/>
      </c>
      <c r="B301" s="34" t="str">
        <f t="shared" si="22"/>
        <v/>
      </c>
      <c r="C301" s="141"/>
      <c r="D301" s="142"/>
      <c r="E301" s="47"/>
      <c r="F301" s="48"/>
      <c r="G301" s="35" t="str">
        <f t="shared" si="21"/>
        <v/>
      </c>
      <c r="H301" s="143"/>
      <c r="I301" s="144"/>
    </row>
    <row r="302" spans="1:9" ht="21.75" customHeight="1" x14ac:dyDescent="0.15">
      <c r="A302" s="33" t="str">
        <f t="shared" si="23"/>
        <v/>
      </c>
      <c r="B302" s="34" t="str">
        <f t="shared" si="22"/>
        <v/>
      </c>
      <c r="C302" s="141"/>
      <c r="D302" s="142"/>
      <c r="E302" s="47"/>
      <c r="F302" s="48"/>
      <c r="G302" s="35" t="str">
        <f t="shared" si="21"/>
        <v/>
      </c>
      <c r="H302" s="143"/>
      <c r="I302" s="144"/>
    </row>
    <row r="303" spans="1:9" ht="21.75" customHeight="1" x14ac:dyDescent="0.15">
      <c r="A303" s="33" t="str">
        <f t="shared" si="23"/>
        <v/>
      </c>
      <c r="B303" s="34" t="str">
        <f t="shared" si="22"/>
        <v/>
      </c>
      <c r="C303" s="141"/>
      <c r="D303" s="142"/>
      <c r="E303" s="47"/>
      <c r="F303" s="48"/>
      <c r="G303" s="35" t="str">
        <f t="shared" si="21"/>
        <v/>
      </c>
      <c r="H303" s="143"/>
      <c r="I303" s="144"/>
    </row>
    <row r="304" spans="1:9" ht="21.75" customHeight="1" x14ac:dyDescent="0.15">
      <c r="A304" s="33" t="str">
        <f t="shared" si="23"/>
        <v/>
      </c>
      <c r="B304" s="34" t="str">
        <f t="shared" si="22"/>
        <v/>
      </c>
      <c r="C304" s="141"/>
      <c r="D304" s="142"/>
      <c r="E304" s="47"/>
      <c r="F304" s="48"/>
      <c r="G304" s="35" t="str">
        <f t="shared" si="21"/>
        <v/>
      </c>
      <c r="H304" s="143"/>
      <c r="I304" s="144"/>
    </row>
    <row r="305" spans="1:9" ht="21.75" customHeight="1" x14ac:dyDescent="0.15">
      <c r="A305" s="33" t="str">
        <f t="shared" si="23"/>
        <v/>
      </c>
      <c r="B305" s="34" t="str">
        <f t="shared" si="22"/>
        <v/>
      </c>
      <c r="C305" s="141"/>
      <c r="D305" s="142"/>
      <c r="E305" s="47"/>
      <c r="F305" s="48"/>
      <c r="G305" s="35" t="str">
        <f t="shared" si="21"/>
        <v/>
      </c>
      <c r="H305" s="143"/>
      <c r="I305" s="144"/>
    </row>
    <row r="306" spans="1:9" ht="21.75" customHeight="1" x14ac:dyDescent="0.15">
      <c r="A306" s="33" t="str">
        <f t="shared" si="23"/>
        <v/>
      </c>
      <c r="B306" s="34" t="str">
        <f t="shared" si="22"/>
        <v/>
      </c>
      <c r="C306" s="141"/>
      <c r="D306" s="142"/>
      <c r="E306" s="47"/>
      <c r="F306" s="48"/>
      <c r="G306" s="35" t="str">
        <f t="shared" si="21"/>
        <v/>
      </c>
      <c r="H306" s="143"/>
      <c r="I306" s="144"/>
    </row>
    <row r="307" spans="1:9" ht="21.75" customHeight="1" x14ac:dyDescent="0.15">
      <c r="A307" s="33" t="str">
        <f t="shared" si="23"/>
        <v/>
      </c>
      <c r="B307" s="34" t="str">
        <f t="shared" si="22"/>
        <v/>
      </c>
      <c r="C307" s="141"/>
      <c r="D307" s="142"/>
      <c r="E307" s="47"/>
      <c r="F307" s="48"/>
      <c r="G307" s="35" t="str">
        <f t="shared" si="21"/>
        <v/>
      </c>
      <c r="H307" s="143"/>
      <c r="I307" s="144"/>
    </row>
    <row r="308" spans="1:9" ht="21.75" customHeight="1" x14ac:dyDescent="0.15">
      <c r="A308" s="33" t="str">
        <f t="shared" si="23"/>
        <v/>
      </c>
      <c r="B308" s="34" t="str">
        <f t="shared" si="22"/>
        <v/>
      </c>
      <c r="C308" s="141"/>
      <c r="D308" s="142"/>
      <c r="E308" s="47"/>
      <c r="F308" s="48"/>
      <c r="G308" s="35" t="str">
        <f t="shared" si="21"/>
        <v/>
      </c>
      <c r="H308" s="143"/>
      <c r="I308" s="144"/>
    </row>
    <row r="309" spans="1:9" ht="21.75" customHeight="1" x14ac:dyDescent="0.15">
      <c r="A309" s="33" t="str">
        <f t="shared" si="23"/>
        <v/>
      </c>
      <c r="B309" s="34" t="str">
        <f t="shared" si="22"/>
        <v/>
      </c>
      <c r="C309" s="141"/>
      <c r="D309" s="142"/>
      <c r="E309" s="47"/>
      <c r="F309" s="48"/>
      <c r="G309" s="35" t="str">
        <f t="shared" si="21"/>
        <v/>
      </c>
      <c r="H309" s="143"/>
      <c r="I309" s="144"/>
    </row>
    <row r="310" spans="1:9" ht="21.75" customHeight="1" x14ac:dyDescent="0.15">
      <c r="A310" s="33" t="str">
        <f t="shared" si="23"/>
        <v/>
      </c>
      <c r="B310" s="34" t="str">
        <f t="shared" si="22"/>
        <v/>
      </c>
      <c r="C310" s="141"/>
      <c r="D310" s="142"/>
      <c r="E310" s="47"/>
      <c r="F310" s="48"/>
      <c r="G310" s="35" t="str">
        <f t="shared" si="21"/>
        <v/>
      </c>
      <c r="H310" s="143"/>
      <c r="I310" s="144"/>
    </row>
    <row r="311" spans="1:9" ht="21.75" customHeight="1" x14ac:dyDescent="0.15">
      <c r="A311" s="160" t="s">
        <v>15</v>
      </c>
      <c r="B311" s="161"/>
      <c r="C311" s="161"/>
      <c r="D311" s="161"/>
      <c r="E311" s="161"/>
      <c r="F311" s="162"/>
      <c r="G311" s="49">
        <f>SUM(G280:G310)</f>
        <v>0</v>
      </c>
      <c r="H311" s="163" t="str">
        <f>"従事した日数："&amp;COUNT(G280:G310)</f>
        <v>従事した日数：0</v>
      </c>
      <c r="I311" s="164"/>
    </row>
    <row r="313" spans="1:9" ht="14.25" x14ac:dyDescent="0.15">
      <c r="A313" s="135" t="str">
        <f>IF(OR(I314=0,年度=""),"",DATE(IF(I314&lt;4,年度+1,年度),I314,1))</f>
        <v/>
      </c>
      <c r="B313" s="135"/>
      <c r="C313" s="135"/>
      <c r="D313" s="135"/>
      <c r="E313" s="135"/>
      <c r="F313" s="135"/>
      <c r="G313" s="14"/>
      <c r="H313" s="14"/>
      <c r="I313" s="40">
        <v>1</v>
      </c>
    </row>
    <row r="314" spans="1:9" ht="14.25" x14ac:dyDescent="0.15">
      <c r="A314" s="136"/>
      <c r="B314" s="136"/>
      <c r="C314" s="136"/>
      <c r="D314" s="136"/>
      <c r="E314" s="136"/>
      <c r="F314" s="136"/>
      <c r="G314" s="14"/>
      <c r="H314" s="14"/>
      <c r="I314" s="40">
        <f>VLOOKUP($I$1,個人データ,12,FALSE)</f>
        <v>0</v>
      </c>
    </row>
    <row r="315" spans="1:9" ht="14.25" customHeight="1" x14ac:dyDescent="0.15">
      <c r="A315" s="137" t="s">
        <v>6</v>
      </c>
      <c r="B315" s="137"/>
      <c r="C315" s="137"/>
      <c r="D315" s="138" t="str">
        <f>VLOOKUP($I$1,個人データ,2,FALSE)&amp;""</f>
        <v/>
      </c>
      <c r="E315" s="138"/>
      <c r="F315" s="138"/>
      <c r="G315" s="138"/>
      <c r="H315" s="139" t="str">
        <f>"　　　氏名：　"&amp;VLOOKUP($I$1,個人データ,3,FALSE)&amp;"　　　印"</f>
        <v>　　　氏名：　　　　印</v>
      </c>
      <c r="I315" s="139"/>
    </row>
    <row r="316" spans="1:9" x14ac:dyDescent="0.15">
      <c r="A316" s="140"/>
      <c r="B316" s="140"/>
      <c r="C316" s="140"/>
      <c r="D316" s="140"/>
      <c r="E316" s="140"/>
      <c r="F316" s="140"/>
      <c r="G316" s="140"/>
      <c r="H316" s="139"/>
      <c r="I316" s="139"/>
    </row>
    <row r="317" spans="1:9" ht="27" customHeight="1" x14ac:dyDescent="0.15">
      <c r="A317" s="145" t="s">
        <v>7</v>
      </c>
      <c r="B317" s="147" t="s">
        <v>8</v>
      </c>
      <c r="C317" s="149" t="s">
        <v>9</v>
      </c>
      <c r="D317" s="150"/>
      <c r="E317" s="151"/>
      <c r="F317" s="154" t="s">
        <v>10</v>
      </c>
      <c r="G317" s="154" t="s">
        <v>34</v>
      </c>
      <c r="H317" s="156" t="s">
        <v>12</v>
      </c>
      <c r="I317" s="157"/>
    </row>
    <row r="318" spans="1:9" x14ac:dyDescent="0.15">
      <c r="A318" s="146"/>
      <c r="B318" s="148"/>
      <c r="C318" s="158" t="s">
        <v>13</v>
      </c>
      <c r="D318" s="159"/>
      <c r="E318" s="46" t="s">
        <v>14</v>
      </c>
      <c r="F318" s="155"/>
      <c r="G318" s="155"/>
      <c r="H318" s="158"/>
      <c r="I318" s="159"/>
    </row>
    <row r="319" spans="1:9" ht="21.75" customHeight="1" x14ac:dyDescent="0.15">
      <c r="A319" s="33" t="str">
        <f>A313</f>
        <v/>
      </c>
      <c r="B319" s="34" t="str">
        <f>A319</f>
        <v/>
      </c>
      <c r="C319" s="141"/>
      <c r="D319" s="142"/>
      <c r="E319" s="47"/>
      <c r="F319" s="48"/>
      <c r="G319" s="35" t="str">
        <f t="shared" ref="G319:G349" si="24">IF(A319="","",IF(OR(C319="",E319="",F319="",INDEX(曜日休日,WEEKDAY(A319),1)&lt;&gt;"",NOT(ISERROR(MATCH(A319,休日,0)))),"",FLOOR(ROUND((E319-C319)/"1:00:00"-F319,2),0.25)))</f>
        <v/>
      </c>
      <c r="H319" s="143"/>
      <c r="I319" s="144"/>
    </row>
    <row r="320" spans="1:9" ht="21.75" customHeight="1" x14ac:dyDescent="0.15">
      <c r="A320" s="33" t="str">
        <f>IF(A319="","",IF(MONTH(A319)=MONTH(A319+1),A319+1,""))</f>
        <v/>
      </c>
      <c r="B320" s="34" t="str">
        <f t="shared" ref="B320:B349" si="25">A320</f>
        <v/>
      </c>
      <c r="C320" s="141"/>
      <c r="D320" s="142"/>
      <c r="E320" s="47"/>
      <c r="F320" s="48"/>
      <c r="G320" s="35" t="str">
        <f t="shared" si="24"/>
        <v/>
      </c>
      <c r="H320" s="143"/>
      <c r="I320" s="144"/>
    </row>
    <row r="321" spans="1:9" ht="21.75" customHeight="1" x14ac:dyDescent="0.15">
      <c r="A321" s="33" t="str">
        <f t="shared" ref="A321:A349" si="26">IF(A320="","",IF(MONTH(A320)=MONTH(A320+1),A320+1,""))</f>
        <v/>
      </c>
      <c r="B321" s="34" t="str">
        <f t="shared" si="25"/>
        <v/>
      </c>
      <c r="C321" s="141"/>
      <c r="D321" s="142"/>
      <c r="E321" s="47"/>
      <c r="F321" s="48"/>
      <c r="G321" s="35" t="str">
        <f t="shared" si="24"/>
        <v/>
      </c>
      <c r="H321" s="143"/>
      <c r="I321" s="144"/>
    </row>
    <row r="322" spans="1:9" ht="21.75" customHeight="1" x14ac:dyDescent="0.15">
      <c r="A322" s="33" t="str">
        <f t="shared" si="26"/>
        <v/>
      </c>
      <c r="B322" s="34" t="str">
        <f t="shared" si="25"/>
        <v/>
      </c>
      <c r="C322" s="141"/>
      <c r="D322" s="142"/>
      <c r="E322" s="47"/>
      <c r="F322" s="48"/>
      <c r="G322" s="35" t="str">
        <f t="shared" si="24"/>
        <v/>
      </c>
      <c r="H322" s="143"/>
      <c r="I322" s="144"/>
    </row>
    <row r="323" spans="1:9" ht="21.75" customHeight="1" x14ac:dyDescent="0.15">
      <c r="A323" s="33" t="str">
        <f t="shared" si="26"/>
        <v/>
      </c>
      <c r="B323" s="34" t="str">
        <f t="shared" si="25"/>
        <v/>
      </c>
      <c r="C323" s="141"/>
      <c r="D323" s="142"/>
      <c r="E323" s="47"/>
      <c r="F323" s="48"/>
      <c r="G323" s="35" t="str">
        <f t="shared" si="24"/>
        <v/>
      </c>
      <c r="H323" s="143"/>
      <c r="I323" s="144"/>
    </row>
    <row r="324" spans="1:9" ht="21.75" customHeight="1" x14ac:dyDescent="0.15">
      <c r="A324" s="33" t="str">
        <f t="shared" si="26"/>
        <v/>
      </c>
      <c r="B324" s="34" t="str">
        <f t="shared" si="25"/>
        <v/>
      </c>
      <c r="C324" s="141"/>
      <c r="D324" s="142"/>
      <c r="E324" s="47"/>
      <c r="F324" s="48"/>
      <c r="G324" s="35" t="str">
        <f t="shared" si="24"/>
        <v/>
      </c>
      <c r="H324" s="143"/>
      <c r="I324" s="144"/>
    </row>
    <row r="325" spans="1:9" ht="21.75" customHeight="1" x14ac:dyDescent="0.15">
      <c r="A325" s="33" t="str">
        <f t="shared" si="26"/>
        <v/>
      </c>
      <c r="B325" s="34" t="str">
        <f t="shared" si="25"/>
        <v/>
      </c>
      <c r="C325" s="141"/>
      <c r="D325" s="142"/>
      <c r="E325" s="47"/>
      <c r="F325" s="48"/>
      <c r="G325" s="35" t="str">
        <f t="shared" si="24"/>
        <v/>
      </c>
      <c r="H325" s="143"/>
      <c r="I325" s="144"/>
    </row>
    <row r="326" spans="1:9" ht="21.75" customHeight="1" x14ac:dyDescent="0.15">
      <c r="A326" s="33" t="str">
        <f t="shared" si="26"/>
        <v/>
      </c>
      <c r="B326" s="34" t="str">
        <f t="shared" si="25"/>
        <v/>
      </c>
      <c r="C326" s="141"/>
      <c r="D326" s="142"/>
      <c r="E326" s="47"/>
      <c r="F326" s="48"/>
      <c r="G326" s="35" t="str">
        <f t="shared" si="24"/>
        <v/>
      </c>
      <c r="H326" s="143"/>
      <c r="I326" s="144"/>
    </row>
    <row r="327" spans="1:9" ht="21.75" customHeight="1" x14ac:dyDescent="0.15">
      <c r="A327" s="33" t="str">
        <f t="shared" si="26"/>
        <v/>
      </c>
      <c r="B327" s="34" t="str">
        <f t="shared" si="25"/>
        <v/>
      </c>
      <c r="C327" s="141"/>
      <c r="D327" s="142"/>
      <c r="E327" s="47"/>
      <c r="F327" s="48"/>
      <c r="G327" s="35" t="str">
        <f t="shared" si="24"/>
        <v/>
      </c>
      <c r="H327" s="143"/>
      <c r="I327" s="144"/>
    </row>
    <row r="328" spans="1:9" ht="21.75" customHeight="1" x14ac:dyDescent="0.15">
      <c r="A328" s="33" t="str">
        <f t="shared" si="26"/>
        <v/>
      </c>
      <c r="B328" s="34" t="str">
        <f t="shared" si="25"/>
        <v/>
      </c>
      <c r="C328" s="141"/>
      <c r="D328" s="142"/>
      <c r="E328" s="47"/>
      <c r="F328" s="48"/>
      <c r="G328" s="35" t="str">
        <f t="shared" si="24"/>
        <v/>
      </c>
      <c r="H328" s="143"/>
      <c r="I328" s="144"/>
    </row>
    <row r="329" spans="1:9" ht="21.75" customHeight="1" x14ac:dyDescent="0.15">
      <c r="A329" s="33" t="str">
        <f t="shared" si="26"/>
        <v/>
      </c>
      <c r="B329" s="34" t="str">
        <f t="shared" si="25"/>
        <v/>
      </c>
      <c r="C329" s="141"/>
      <c r="D329" s="142"/>
      <c r="E329" s="47"/>
      <c r="F329" s="48"/>
      <c r="G329" s="35" t="str">
        <f t="shared" si="24"/>
        <v/>
      </c>
      <c r="H329" s="143"/>
      <c r="I329" s="144"/>
    </row>
    <row r="330" spans="1:9" ht="21.75" customHeight="1" x14ac:dyDescent="0.15">
      <c r="A330" s="33" t="str">
        <f t="shared" si="26"/>
        <v/>
      </c>
      <c r="B330" s="34" t="str">
        <f t="shared" si="25"/>
        <v/>
      </c>
      <c r="C330" s="141"/>
      <c r="D330" s="142"/>
      <c r="E330" s="47"/>
      <c r="F330" s="48"/>
      <c r="G330" s="35" t="str">
        <f t="shared" si="24"/>
        <v/>
      </c>
      <c r="H330" s="143"/>
      <c r="I330" s="144"/>
    </row>
    <row r="331" spans="1:9" ht="21.75" customHeight="1" x14ac:dyDescent="0.15">
      <c r="A331" s="33" t="str">
        <f t="shared" si="26"/>
        <v/>
      </c>
      <c r="B331" s="34" t="str">
        <f t="shared" si="25"/>
        <v/>
      </c>
      <c r="C331" s="141"/>
      <c r="D331" s="142"/>
      <c r="E331" s="47"/>
      <c r="F331" s="48"/>
      <c r="G331" s="35" t="str">
        <f t="shared" si="24"/>
        <v/>
      </c>
      <c r="H331" s="143"/>
      <c r="I331" s="144"/>
    </row>
    <row r="332" spans="1:9" ht="21.75" customHeight="1" x14ac:dyDescent="0.15">
      <c r="A332" s="33" t="str">
        <f t="shared" si="26"/>
        <v/>
      </c>
      <c r="B332" s="34" t="str">
        <f t="shared" si="25"/>
        <v/>
      </c>
      <c r="C332" s="141"/>
      <c r="D332" s="142"/>
      <c r="E332" s="47"/>
      <c r="F332" s="48"/>
      <c r="G332" s="35" t="str">
        <f t="shared" si="24"/>
        <v/>
      </c>
      <c r="H332" s="143"/>
      <c r="I332" s="144"/>
    </row>
    <row r="333" spans="1:9" ht="21.75" customHeight="1" x14ac:dyDescent="0.15">
      <c r="A333" s="33" t="str">
        <f t="shared" si="26"/>
        <v/>
      </c>
      <c r="B333" s="34" t="str">
        <f t="shared" si="25"/>
        <v/>
      </c>
      <c r="C333" s="141"/>
      <c r="D333" s="142"/>
      <c r="E333" s="47"/>
      <c r="F333" s="48"/>
      <c r="G333" s="35" t="str">
        <f t="shared" si="24"/>
        <v/>
      </c>
      <c r="H333" s="143"/>
      <c r="I333" s="144"/>
    </row>
    <row r="334" spans="1:9" ht="21.75" customHeight="1" x14ac:dyDescent="0.15">
      <c r="A334" s="33" t="str">
        <f t="shared" si="26"/>
        <v/>
      </c>
      <c r="B334" s="34" t="str">
        <f t="shared" si="25"/>
        <v/>
      </c>
      <c r="C334" s="141"/>
      <c r="D334" s="142"/>
      <c r="E334" s="47"/>
      <c r="F334" s="48"/>
      <c r="G334" s="35" t="str">
        <f t="shared" si="24"/>
        <v/>
      </c>
      <c r="H334" s="143"/>
      <c r="I334" s="144"/>
    </row>
    <row r="335" spans="1:9" ht="21.75" customHeight="1" x14ac:dyDescent="0.15">
      <c r="A335" s="33" t="str">
        <f t="shared" si="26"/>
        <v/>
      </c>
      <c r="B335" s="34" t="str">
        <f t="shared" si="25"/>
        <v/>
      </c>
      <c r="C335" s="141"/>
      <c r="D335" s="142"/>
      <c r="E335" s="47"/>
      <c r="F335" s="48"/>
      <c r="G335" s="35" t="str">
        <f t="shared" si="24"/>
        <v/>
      </c>
      <c r="H335" s="143"/>
      <c r="I335" s="144"/>
    </row>
    <row r="336" spans="1:9" ht="21.75" customHeight="1" x14ac:dyDescent="0.15">
      <c r="A336" s="33" t="str">
        <f t="shared" si="26"/>
        <v/>
      </c>
      <c r="B336" s="34" t="str">
        <f t="shared" si="25"/>
        <v/>
      </c>
      <c r="C336" s="141"/>
      <c r="D336" s="142"/>
      <c r="E336" s="47"/>
      <c r="F336" s="48"/>
      <c r="G336" s="35" t="str">
        <f t="shared" si="24"/>
        <v/>
      </c>
      <c r="H336" s="143"/>
      <c r="I336" s="144"/>
    </row>
    <row r="337" spans="1:9" ht="21.75" customHeight="1" x14ac:dyDescent="0.15">
      <c r="A337" s="33" t="str">
        <f t="shared" si="26"/>
        <v/>
      </c>
      <c r="B337" s="34" t="str">
        <f t="shared" si="25"/>
        <v/>
      </c>
      <c r="C337" s="141"/>
      <c r="D337" s="142"/>
      <c r="E337" s="47"/>
      <c r="F337" s="48"/>
      <c r="G337" s="35" t="str">
        <f t="shared" si="24"/>
        <v/>
      </c>
      <c r="H337" s="143"/>
      <c r="I337" s="144"/>
    </row>
    <row r="338" spans="1:9" ht="21.75" customHeight="1" x14ac:dyDescent="0.15">
      <c r="A338" s="33" t="str">
        <f t="shared" si="26"/>
        <v/>
      </c>
      <c r="B338" s="34" t="str">
        <f t="shared" si="25"/>
        <v/>
      </c>
      <c r="C338" s="141"/>
      <c r="D338" s="142"/>
      <c r="E338" s="47"/>
      <c r="F338" s="48"/>
      <c r="G338" s="35" t="str">
        <f t="shared" si="24"/>
        <v/>
      </c>
      <c r="H338" s="143"/>
      <c r="I338" s="144"/>
    </row>
    <row r="339" spans="1:9" ht="21.75" customHeight="1" x14ac:dyDescent="0.15">
      <c r="A339" s="33" t="str">
        <f t="shared" si="26"/>
        <v/>
      </c>
      <c r="B339" s="34" t="str">
        <f t="shared" si="25"/>
        <v/>
      </c>
      <c r="C339" s="141"/>
      <c r="D339" s="142"/>
      <c r="E339" s="47"/>
      <c r="F339" s="48"/>
      <c r="G339" s="35" t="str">
        <f t="shared" si="24"/>
        <v/>
      </c>
      <c r="H339" s="143"/>
      <c r="I339" s="144"/>
    </row>
    <row r="340" spans="1:9" ht="21.75" customHeight="1" x14ac:dyDescent="0.15">
      <c r="A340" s="33" t="str">
        <f t="shared" si="26"/>
        <v/>
      </c>
      <c r="B340" s="34" t="str">
        <f t="shared" si="25"/>
        <v/>
      </c>
      <c r="C340" s="141"/>
      <c r="D340" s="142"/>
      <c r="E340" s="47"/>
      <c r="F340" s="48"/>
      <c r="G340" s="35" t="str">
        <f t="shared" si="24"/>
        <v/>
      </c>
      <c r="H340" s="143"/>
      <c r="I340" s="144"/>
    </row>
    <row r="341" spans="1:9" ht="21.75" customHeight="1" x14ac:dyDescent="0.15">
      <c r="A341" s="33" t="str">
        <f t="shared" si="26"/>
        <v/>
      </c>
      <c r="B341" s="34" t="str">
        <f t="shared" si="25"/>
        <v/>
      </c>
      <c r="C341" s="141"/>
      <c r="D341" s="142"/>
      <c r="E341" s="47"/>
      <c r="F341" s="48"/>
      <c r="G341" s="35" t="str">
        <f t="shared" si="24"/>
        <v/>
      </c>
      <c r="H341" s="143"/>
      <c r="I341" s="144"/>
    </row>
    <row r="342" spans="1:9" ht="21.75" customHeight="1" x14ac:dyDescent="0.15">
      <c r="A342" s="33" t="str">
        <f t="shared" si="26"/>
        <v/>
      </c>
      <c r="B342" s="34" t="str">
        <f t="shared" si="25"/>
        <v/>
      </c>
      <c r="C342" s="141"/>
      <c r="D342" s="142"/>
      <c r="E342" s="47"/>
      <c r="F342" s="48"/>
      <c r="G342" s="35" t="str">
        <f t="shared" si="24"/>
        <v/>
      </c>
      <c r="H342" s="143"/>
      <c r="I342" s="144"/>
    </row>
    <row r="343" spans="1:9" ht="21.75" customHeight="1" x14ac:dyDescent="0.15">
      <c r="A343" s="33" t="str">
        <f t="shared" si="26"/>
        <v/>
      </c>
      <c r="B343" s="34" t="str">
        <f t="shared" si="25"/>
        <v/>
      </c>
      <c r="C343" s="141"/>
      <c r="D343" s="142"/>
      <c r="E343" s="47"/>
      <c r="F343" s="48"/>
      <c r="G343" s="35" t="str">
        <f t="shared" si="24"/>
        <v/>
      </c>
      <c r="H343" s="143"/>
      <c r="I343" s="144"/>
    </row>
    <row r="344" spans="1:9" ht="21.75" customHeight="1" x14ac:dyDescent="0.15">
      <c r="A344" s="33" t="str">
        <f t="shared" si="26"/>
        <v/>
      </c>
      <c r="B344" s="34" t="str">
        <f t="shared" si="25"/>
        <v/>
      </c>
      <c r="C344" s="141"/>
      <c r="D344" s="142"/>
      <c r="E344" s="47"/>
      <c r="F344" s="48"/>
      <c r="G344" s="35" t="str">
        <f t="shared" si="24"/>
        <v/>
      </c>
      <c r="H344" s="143"/>
      <c r="I344" s="144"/>
    </row>
    <row r="345" spans="1:9" ht="21.75" customHeight="1" x14ac:dyDescent="0.15">
      <c r="A345" s="33" t="str">
        <f t="shared" si="26"/>
        <v/>
      </c>
      <c r="B345" s="34" t="str">
        <f t="shared" si="25"/>
        <v/>
      </c>
      <c r="C345" s="141"/>
      <c r="D345" s="142"/>
      <c r="E345" s="47"/>
      <c r="F345" s="48"/>
      <c r="G345" s="35" t="str">
        <f t="shared" si="24"/>
        <v/>
      </c>
      <c r="H345" s="143"/>
      <c r="I345" s="144"/>
    </row>
    <row r="346" spans="1:9" ht="21.75" customHeight="1" x14ac:dyDescent="0.15">
      <c r="A346" s="33" t="str">
        <f t="shared" si="26"/>
        <v/>
      </c>
      <c r="B346" s="34" t="str">
        <f t="shared" si="25"/>
        <v/>
      </c>
      <c r="C346" s="141"/>
      <c r="D346" s="142"/>
      <c r="E346" s="47"/>
      <c r="F346" s="48"/>
      <c r="G346" s="35" t="str">
        <f t="shared" si="24"/>
        <v/>
      </c>
      <c r="H346" s="143"/>
      <c r="I346" s="144"/>
    </row>
    <row r="347" spans="1:9" ht="21.75" customHeight="1" x14ac:dyDescent="0.15">
      <c r="A347" s="33" t="str">
        <f t="shared" si="26"/>
        <v/>
      </c>
      <c r="B347" s="34" t="str">
        <f t="shared" si="25"/>
        <v/>
      </c>
      <c r="C347" s="141"/>
      <c r="D347" s="142"/>
      <c r="E347" s="47"/>
      <c r="F347" s="48"/>
      <c r="G347" s="35" t="str">
        <f t="shared" si="24"/>
        <v/>
      </c>
      <c r="H347" s="143"/>
      <c r="I347" s="144"/>
    </row>
    <row r="348" spans="1:9" ht="21.75" customHeight="1" x14ac:dyDescent="0.15">
      <c r="A348" s="33" t="str">
        <f t="shared" si="26"/>
        <v/>
      </c>
      <c r="B348" s="34" t="str">
        <f t="shared" si="25"/>
        <v/>
      </c>
      <c r="C348" s="141"/>
      <c r="D348" s="142"/>
      <c r="E348" s="47"/>
      <c r="F348" s="48"/>
      <c r="G348" s="35" t="str">
        <f t="shared" si="24"/>
        <v/>
      </c>
      <c r="H348" s="143"/>
      <c r="I348" s="144"/>
    </row>
    <row r="349" spans="1:9" ht="21.75" customHeight="1" x14ac:dyDescent="0.15">
      <c r="A349" s="33" t="str">
        <f t="shared" si="26"/>
        <v/>
      </c>
      <c r="B349" s="34" t="str">
        <f t="shared" si="25"/>
        <v/>
      </c>
      <c r="C349" s="141"/>
      <c r="D349" s="142"/>
      <c r="E349" s="47"/>
      <c r="F349" s="48"/>
      <c r="G349" s="35" t="str">
        <f t="shared" si="24"/>
        <v/>
      </c>
      <c r="H349" s="143"/>
      <c r="I349" s="144"/>
    </row>
    <row r="350" spans="1:9" ht="21.75" customHeight="1" x14ac:dyDescent="0.15">
      <c r="A350" s="160" t="s">
        <v>15</v>
      </c>
      <c r="B350" s="161"/>
      <c r="C350" s="161"/>
      <c r="D350" s="161"/>
      <c r="E350" s="161"/>
      <c r="F350" s="162"/>
      <c r="G350" s="49">
        <f>SUM(G319:G349)</f>
        <v>0</v>
      </c>
      <c r="H350" s="163" t="str">
        <f>"従事した日数："&amp;COUNT(G319:G349)</f>
        <v>従事した日数：0</v>
      </c>
      <c r="I350" s="164"/>
    </row>
    <row r="352" spans="1:9" ht="14.25" x14ac:dyDescent="0.15">
      <c r="A352" s="135" t="str">
        <f>IF(OR(I353=0,年度=""),"",DATE(IF(I353&lt;4,年度+1,年度),I353,1))</f>
        <v/>
      </c>
      <c r="B352" s="135"/>
      <c r="C352" s="135"/>
      <c r="D352" s="135"/>
      <c r="E352" s="135"/>
      <c r="F352" s="135"/>
      <c r="G352" s="14"/>
      <c r="H352" s="14"/>
      <c r="I352" s="40">
        <v>1</v>
      </c>
    </row>
    <row r="353" spans="1:9" ht="14.25" x14ac:dyDescent="0.15">
      <c r="A353" s="136"/>
      <c r="B353" s="136"/>
      <c r="C353" s="136"/>
      <c r="D353" s="136"/>
      <c r="E353" s="136"/>
      <c r="F353" s="136"/>
      <c r="G353" s="14"/>
      <c r="H353" s="14"/>
      <c r="I353" s="40">
        <f>VLOOKUP($I$1,個人データ,13,FALSE)</f>
        <v>0</v>
      </c>
    </row>
    <row r="354" spans="1:9" ht="14.25" customHeight="1" x14ac:dyDescent="0.15">
      <c r="A354" s="137" t="s">
        <v>6</v>
      </c>
      <c r="B354" s="137"/>
      <c r="C354" s="137"/>
      <c r="D354" s="138" t="str">
        <f>VLOOKUP($I$1,個人データ,2,FALSE)&amp;""</f>
        <v/>
      </c>
      <c r="E354" s="138"/>
      <c r="F354" s="138"/>
      <c r="G354" s="138"/>
      <c r="H354" s="139" t="str">
        <f>"　　　氏名：　"&amp;VLOOKUP($I$1,個人データ,3,FALSE)&amp;"　　　印"</f>
        <v>　　　氏名：　　　　印</v>
      </c>
      <c r="I354" s="139"/>
    </row>
    <row r="355" spans="1:9" x14ac:dyDescent="0.15">
      <c r="A355" s="140"/>
      <c r="B355" s="140"/>
      <c r="C355" s="140"/>
      <c r="D355" s="140"/>
      <c r="E355" s="140"/>
      <c r="F355" s="140"/>
      <c r="G355" s="140"/>
      <c r="H355" s="139"/>
      <c r="I355" s="139"/>
    </row>
    <row r="356" spans="1:9" ht="27" customHeight="1" x14ac:dyDescent="0.15">
      <c r="A356" s="145" t="s">
        <v>7</v>
      </c>
      <c r="B356" s="147" t="s">
        <v>8</v>
      </c>
      <c r="C356" s="149" t="s">
        <v>9</v>
      </c>
      <c r="D356" s="150"/>
      <c r="E356" s="151"/>
      <c r="F356" s="154" t="s">
        <v>10</v>
      </c>
      <c r="G356" s="154" t="s">
        <v>34</v>
      </c>
      <c r="H356" s="156" t="s">
        <v>12</v>
      </c>
      <c r="I356" s="157"/>
    </row>
    <row r="357" spans="1:9" x14ac:dyDescent="0.15">
      <c r="A357" s="146"/>
      <c r="B357" s="148"/>
      <c r="C357" s="158" t="s">
        <v>13</v>
      </c>
      <c r="D357" s="159"/>
      <c r="E357" s="46" t="s">
        <v>14</v>
      </c>
      <c r="F357" s="155"/>
      <c r="G357" s="155"/>
      <c r="H357" s="158"/>
      <c r="I357" s="159"/>
    </row>
    <row r="358" spans="1:9" ht="21.75" customHeight="1" x14ac:dyDescent="0.15">
      <c r="A358" s="33" t="str">
        <f>A352</f>
        <v/>
      </c>
      <c r="B358" s="34" t="str">
        <f>A358</f>
        <v/>
      </c>
      <c r="C358" s="141"/>
      <c r="D358" s="142"/>
      <c r="E358" s="47"/>
      <c r="F358" s="48"/>
      <c r="G358" s="35" t="str">
        <f t="shared" ref="G358:G388" si="27">IF(A358="","",IF(OR(C358="",E358="",F358="",INDEX(曜日休日,WEEKDAY(A358),1)&lt;&gt;"",NOT(ISERROR(MATCH(A358,休日,0)))),"",FLOOR(ROUND((E358-C358)/"1:00:00"-F358,2),0.25)))</f>
        <v/>
      </c>
      <c r="H358" s="143"/>
      <c r="I358" s="144"/>
    </row>
    <row r="359" spans="1:9" ht="21.75" customHeight="1" x14ac:dyDescent="0.15">
      <c r="A359" s="33" t="str">
        <f>IF(A358="","",IF(MONTH(A358)=MONTH(A358+1),A358+1,""))</f>
        <v/>
      </c>
      <c r="B359" s="34" t="str">
        <f t="shared" ref="B359:B388" si="28">A359</f>
        <v/>
      </c>
      <c r="C359" s="141"/>
      <c r="D359" s="142"/>
      <c r="E359" s="47"/>
      <c r="F359" s="48"/>
      <c r="G359" s="35" t="str">
        <f t="shared" si="27"/>
        <v/>
      </c>
      <c r="H359" s="143"/>
      <c r="I359" s="144"/>
    </row>
    <row r="360" spans="1:9" ht="21.75" customHeight="1" x14ac:dyDescent="0.15">
      <c r="A360" s="33" t="str">
        <f t="shared" ref="A360:A388" si="29">IF(A359="","",IF(MONTH(A359)=MONTH(A359+1),A359+1,""))</f>
        <v/>
      </c>
      <c r="B360" s="34" t="str">
        <f t="shared" si="28"/>
        <v/>
      </c>
      <c r="C360" s="141"/>
      <c r="D360" s="142"/>
      <c r="E360" s="47"/>
      <c r="F360" s="48"/>
      <c r="G360" s="35" t="str">
        <f t="shared" si="27"/>
        <v/>
      </c>
      <c r="H360" s="143"/>
      <c r="I360" s="144"/>
    </row>
    <row r="361" spans="1:9" ht="21.75" customHeight="1" x14ac:dyDescent="0.15">
      <c r="A361" s="33" t="str">
        <f t="shared" si="29"/>
        <v/>
      </c>
      <c r="B361" s="34" t="str">
        <f t="shared" si="28"/>
        <v/>
      </c>
      <c r="C361" s="141"/>
      <c r="D361" s="142"/>
      <c r="E361" s="47"/>
      <c r="F361" s="48"/>
      <c r="G361" s="35" t="str">
        <f t="shared" si="27"/>
        <v/>
      </c>
      <c r="H361" s="143"/>
      <c r="I361" s="144"/>
    </row>
    <row r="362" spans="1:9" ht="21.75" customHeight="1" x14ac:dyDescent="0.15">
      <c r="A362" s="33" t="str">
        <f t="shared" si="29"/>
        <v/>
      </c>
      <c r="B362" s="34" t="str">
        <f t="shared" si="28"/>
        <v/>
      </c>
      <c r="C362" s="141"/>
      <c r="D362" s="142"/>
      <c r="E362" s="47"/>
      <c r="F362" s="48"/>
      <c r="G362" s="35" t="str">
        <f t="shared" si="27"/>
        <v/>
      </c>
      <c r="H362" s="143"/>
      <c r="I362" s="144"/>
    </row>
    <row r="363" spans="1:9" ht="21.75" customHeight="1" x14ac:dyDescent="0.15">
      <c r="A363" s="33" t="str">
        <f t="shared" si="29"/>
        <v/>
      </c>
      <c r="B363" s="34" t="str">
        <f t="shared" si="28"/>
        <v/>
      </c>
      <c r="C363" s="141"/>
      <c r="D363" s="142"/>
      <c r="E363" s="47"/>
      <c r="F363" s="48"/>
      <c r="G363" s="35" t="str">
        <f t="shared" si="27"/>
        <v/>
      </c>
      <c r="H363" s="143"/>
      <c r="I363" s="144"/>
    </row>
    <row r="364" spans="1:9" ht="21.75" customHeight="1" x14ac:dyDescent="0.15">
      <c r="A364" s="33" t="str">
        <f t="shared" si="29"/>
        <v/>
      </c>
      <c r="B364" s="34" t="str">
        <f t="shared" si="28"/>
        <v/>
      </c>
      <c r="C364" s="141"/>
      <c r="D364" s="142"/>
      <c r="E364" s="47"/>
      <c r="F364" s="48"/>
      <c r="G364" s="35" t="str">
        <f t="shared" si="27"/>
        <v/>
      </c>
      <c r="H364" s="143"/>
      <c r="I364" s="144"/>
    </row>
    <row r="365" spans="1:9" ht="21.75" customHeight="1" x14ac:dyDescent="0.15">
      <c r="A365" s="33" t="str">
        <f t="shared" si="29"/>
        <v/>
      </c>
      <c r="B365" s="34" t="str">
        <f t="shared" si="28"/>
        <v/>
      </c>
      <c r="C365" s="141"/>
      <c r="D365" s="142"/>
      <c r="E365" s="47"/>
      <c r="F365" s="48"/>
      <c r="G365" s="35" t="str">
        <f t="shared" si="27"/>
        <v/>
      </c>
      <c r="H365" s="143"/>
      <c r="I365" s="144"/>
    </row>
    <row r="366" spans="1:9" ht="21.75" customHeight="1" x14ac:dyDescent="0.15">
      <c r="A366" s="33" t="str">
        <f t="shared" si="29"/>
        <v/>
      </c>
      <c r="B366" s="34" t="str">
        <f t="shared" si="28"/>
        <v/>
      </c>
      <c r="C366" s="141"/>
      <c r="D366" s="142"/>
      <c r="E366" s="47"/>
      <c r="F366" s="48"/>
      <c r="G366" s="35" t="str">
        <f t="shared" si="27"/>
        <v/>
      </c>
      <c r="H366" s="143"/>
      <c r="I366" s="144"/>
    </row>
    <row r="367" spans="1:9" ht="21.75" customHeight="1" x14ac:dyDescent="0.15">
      <c r="A367" s="33" t="str">
        <f t="shared" si="29"/>
        <v/>
      </c>
      <c r="B367" s="34" t="str">
        <f t="shared" si="28"/>
        <v/>
      </c>
      <c r="C367" s="141"/>
      <c r="D367" s="142"/>
      <c r="E367" s="47"/>
      <c r="F367" s="48"/>
      <c r="G367" s="35" t="str">
        <f t="shared" si="27"/>
        <v/>
      </c>
      <c r="H367" s="143"/>
      <c r="I367" s="144"/>
    </row>
    <row r="368" spans="1:9" ht="21.75" customHeight="1" x14ac:dyDescent="0.15">
      <c r="A368" s="33" t="str">
        <f t="shared" si="29"/>
        <v/>
      </c>
      <c r="B368" s="34" t="str">
        <f t="shared" si="28"/>
        <v/>
      </c>
      <c r="C368" s="141"/>
      <c r="D368" s="142"/>
      <c r="E368" s="47"/>
      <c r="F368" s="48"/>
      <c r="G368" s="35" t="str">
        <f t="shared" si="27"/>
        <v/>
      </c>
      <c r="H368" s="143"/>
      <c r="I368" s="144"/>
    </row>
    <row r="369" spans="1:9" ht="21.75" customHeight="1" x14ac:dyDescent="0.15">
      <c r="A369" s="33" t="str">
        <f t="shared" si="29"/>
        <v/>
      </c>
      <c r="B369" s="34" t="str">
        <f t="shared" si="28"/>
        <v/>
      </c>
      <c r="C369" s="141"/>
      <c r="D369" s="142"/>
      <c r="E369" s="47"/>
      <c r="F369" s="48"/>
      <c r="G369" s="35" t="str">
        <f t="shared" si="27"/>
        <v/>
      </c>
      <c r="H369" s="143"/>
      <c r="I369" s="144"/>
    </row>
    <row r="370" spans="1:9" ht="21.75" customHeight="1" x14ac:dyDescent="0.15">
      <c r="A370" s="33" t="str">
        <f t="shared" si="29"/>
        <v/>
      </c>
      <c r="B370" s="34" t="str">
        <f t="shared" si="28"/>
        <v/>
      </c>
      <c r="C370" s="141"/>
      <c r="D370" s="142"/>
      <c r="E370" s="47"/>
      <c r="F370" s="48"/>
      <c r="G370" s="35" t="str">
        <f t="shared" si="27"/>
        <v/>
      </c>
      <c r="H370" s="143"/>
      <c r="I370" s="144"/>
    </row>
    <row r="371" spans="1:9" ht="21.75" customHeight="1" x14ac:dyDescent="0.15">
      <c r="A371" s="33" t="str">
        <f t="shared" si="29"/>
        <v/>
      </c>
      <c r="B371" s="34" t="str">
        <f t="shared" si="28"/>
        <v/>
      </c>
      <c r="C371" s="141"/>
      <c r="D371" s="142"/>
      <c r="E371" s="47"/>
      <c r="F371" s="48"/>
      <c r="G371" s="35" t="str">
        <f t="shared" si="27"/>
        <v/>
      </c>
      <c r="H371" s="143"/>
      <c r="I371" s="144"/>
    </row>
    <row r="372" spans="1:9" ht="21.75" customHeight="1" x14ac:dyDescent="0.15">
      <c r="A372" s="33" t="str">
        <f t="shared" si="29"/>
        <v/>
      </c>
      <c r="B372" s="34" t="str">
        <f t="shared" si="28"/>
        <v/>
      </c>
      <c r="C372" s="141"/>
      <c r="D372" s="142"/>
      <c r="E372" s="47"/>
      <c r="F372" s="48"/>
      <c r="G372" s="35" t="str">
        <f t="shared" si="27"/>
        <v/>
      </c>
      <c r="H372" s="143"/>
      <c r="I372" s="144"/>
    </row>
    <row r="373" spans="1:9" ht="21.75" customHeight="1" x14ac:dyDescent="0.15">
      <c r="A373" s="33" t="str">
        <f t="shared" si="29"/>
        <v/>
      </c>
      <c r="B373" s="34" t="str">
        <f t="shared" si="28"/>
        <v/>
      </c>
      <c r="C373" s="141"/>
      <c r="D373" s="142"/>
      <c r="E373" s="47"/>
      <c r="F373" s="48"/>
      <c r="G373" s="35" t="str">
        <f t="shared" si="27"/>
        <v/>
      </c>
      <c r="H373" s="143"/>
      <c r="I373" s="144"/>
    </row>
    <row r="374" spans="1:9" ht="21.75" customHeight="1" x14ac:dyDescent="0.15">
      <c r="A374" s="33" t="str">
        <f t="shared" si="29"/>
        <v/>
      </c>
      <c r="B374" s="34" t="str">
        <f t="shared" si="28"/>
        <v/>
      </c>
      <c r="C374" s="141"/>
      <c r="D374" s="142"/>
      <c r="E374" s="47"/>
      <c r="F374" s="48"/>
      <c r="G374" s="35" t="str">
        <f t="shared" si="27"/>
        <v/>
      </c>
      <c r="H374" s="143"/>
      <c r="I374" s="144"/>
    </row>
    <row r="375" spans="1:9" ht="21.75" customHeight="1" x14ac:dyDescent="0.15">
      <c r="A375" s="33" t="str">
        <f t="shared" si="29"/>
        <v/>
      </c>
      <c r="B375" s="34" t="str">
        <f t="shared" si="28"/>
        <v/>
      </c>
      <c r="C375" s="141"/>
      <c r="D375" s="142"/>
      <c r="E375" s="47"/>
      <c r="F375" s="48"/>
      <c r="G375" s="35" t="str">
        <f t="shared" si="27"/>
        <v/>
      </c>
      <c r="H375" s="143"/>
      <c r="I375" s="144"/>
    </row>
    <row r="376" spans="1:9" ht="21.75" customHeight="1" x14ac:dyDescent="0.15">
      <c r="A376" s="33" t="str">
        <f t="shared" si="29"/>
        <v/>
      </c>
      <c r="B376" s="34" t="str">
        <f t="shared" si="28"/>
        <v/>
      </c>
      <c r="C376" s="141"/>
      <c r="D376" s="142"/>
      <c r="E376" s="47"/>
      <c r="F376" s="48"/>
      <c r="G376" s="35" t="str">
        <f t="shared" si="27"/>
        <v/>
      </c>
      <c r="H376" s="143"/>
      <c r="I376" s="144"/>
    </row>
    <row r="377" spans="1:9" ht="21.75" customHeight="1" x14ac:dyDescent="0.15">
      <c r="A377" s="33" t="str">
        <f t="shared" si="29"/>
        <v/>
      </c>
      <c r="B377" s="34" t="str">
        <f t="shared" si="28"/>
        <v/>
      </c>
      <c r="C377" s="141"/>
      <c r="D377" s="142"/>
      <c r="E377" s="47"/>
      <c r="F377" s="48"/>
      <c r="G377" s="35" t="str">
        <f t="shared" si="27"/>
        <v/>
      </c>
      <c r="H377" s="143"/>
      <c r="I377" s="144"/>
    </row>
    <row r="378" spans="1:9" ht="21.75" customHeight="1" x14ac:dyDescent="0.15">
      <c r="A378" s="33" t="str">
        <f t="shared" si="29"/>
        <v/>
      </c>
      <c r="B378" s="34" t="str">
        <f t="shared" si="28"/>
        <v/>
      </c>
      <c r="C378" s="141"/>
      <c r="D378" s="142"/>
      <c r="E378" s="47"/>
      <c r="F378" s="48"/>
      <c r="G378" s="35" t="str">
        <f t="shared" si="27"/>
        <v/>
      </c>
      <c r="H378" s="143"/>
      <c r="I378" s="144"/>
    </row>
    <row r="379" spans="1:9" ht="21.75" customHeight="1" x14ac:dyDescent="0.15">
      <c r="A379" s="33" t="str">
        <f t="shared" si="29"/>
        <v/>
      </c>
      <c r="B379" s="34" t="str">
        <f t="shared" si="28"/>
        <v/>
      </c>
      <c r="C379" s="141"/>
      <c r="D379" s="142"/>
      <c r="E379" s="47"/>
      <c r="F379" s="48"/>
      <c r="G379" s="35" t="str">
        <f t="shared" si="27"/>
        <v/>
      </c>
      <c r="H379" s="143"/>
      <c r="I379" s="144"/>
    </row>
    <row r="380" spans="1:9" ht="21.75" customHeight="1" x14ac:dyDescent="0.15">
      <c r="A380" s="33" t="str">
        <f t="shared" si="29"/>
        <v/>
      </c>
      <c r="B380" s="34" t="str">
        <f t="shared" si="28"/>
        <v/>
      </c>
      <c r="C380" s="141"/>
      <c r="D380" s="142"/>
      <c r="E380" s="47"/>
      <c r="F380" s="48"/>
      <c r="G380" s="35" t="str">
        <f t="shared" si="27"/>
        <v/>
      </c>
      <c r="H380" s="143"/>
      <c r="I380" s="144"/>
    </row>
    <row r="381" spans="1:9" ht="21.75" customHeight="1" x14ac:dyDescent="0.15">
      <c r="A381" s="33" t="str">
        <f t="shared" si="29"/>
        <v/>
      </c>
      <c r="B381" s="34" t="str">
        <f t="shared" si="28"/>
        <v/>
      </c>
      <c r="C381" s="141"/>
      <c r="D381" s="142"/>
      <c r="E381" s="47"/>
      <c r="F381" s="48"/>
      <c r="G381" s="35" t="str">
        <f t="shared" si="27"/>
        <v/>
      </c>
      <c r="H381" s="143"/>
      <c r="I381" s="144"/>
    </row>
    <row r="382" spans="1:9" ht="21.75" customHeight="1" x14ac:dyDescent="0.15">
      <c r="A382" s="33" t="str">
        <f t="shared" si="29"/>
        <v/>
      </c>
      <c r="B382" s="34" t="str">
        <f t="shared" si="28"/>
        <v/>
      </c>
      <c r="C382" s="141"/>
      <c r="D382" s="142"/>
      <c r="E382" s="47"/>
      <c r="F382" s="48"/>
      <c r="G382" s="35" t="str">
        <f t="shared" si="27"/>
        <v/>
      </c>
      <c r="H382" s="143"/>
      <c r="I382" s="144"/>
    </row>
    <row r="383" spans="1:9" ht="21.75" customHeight="1" x14ac:dyDescent="0.15">
      <c r="A383" s="33" t="str">
        <f t="shared" si="29"/>
        <v/>
      </c>
      <c r="B383" s="34" t="str">
        <f t="shared" si="28"/>
        <v/>
      </c>
      <c r="C383" s="141"/>
      <c r="D383" s="142"/>
      <c r="E383" s="47"/>
      <c r="F383" s="48"/>
      <c r="G383" s="35" t="str">
        <f t="shared" si="27"/>
        <v/>
      </c>
      <c r="H383" s="143"/>
      <c r="I383" s="144"/>
    </row>
    <row r="384" spans="1:9" ht="21.75" customHeight="1" x14ac:dyDescent="0.15">
      <c r="A384" s="33" t="str">
        <f t="shared" si="29"/>
        <v/>
      </c>
      <c r="B384" s="34" t="str">
        <f t="shared" si="28"/>
        <v/>
      </c>
      <c r="C384" s="141"/>
      <c r="D384" s="142"/>
      <c r="E384" s="47"/>
      <c r="F384" s="48"/>
      <c r="G384" s="35" t="str">
        <f t="shared" si="27"/>
        <v/>
      </c>
      <c r="H384" s="143"/>
      <c r="I384" s="144"/>
    </row>
    <row r="385" spans="1:9" ht="21.75" customHeight="1" x14ac:dyDescent="0.15">
      <c r="A385" s="33" t="str">
        <f t="shared" si="29"/>
        <v/>
      </c>
      <c r="B385" s="34" t="str">
        <f t="shared" si="28"/>
        <v/>
      </c>
      <c r="C385" s="141"/>
      <c r="D385" s="142"/>
      <c r="E385" s="47"/>
      <c r="F385" s="48"/>
      <c r="G385" s="35" t="str">
        <f t="shared" si="27"/>
        <v/>
      </c>
      <c r="H385" s="143"/>
      <c r="I385" s="144"/>
    </row>
    <row r="386" spans="1:9" ht="21.75" customHeight="1" x14ac:dyDescent="0.15">
      <c r="A386" s="33" t="str">
        <f t="shared" si="29"/>
        <v/>
      </c>
      <c r="B386" s="34" t="str">
        <f t="shared" si="28"/>
        <v/>
      </c>
      <c r="C386" s="141"/>
      <c r="D386" s="142"/>
      <c r="E386" s="47"/>
      <c r="F386" s="48"/>
      <c r="G386" s="35" t="str">
        <f t="shared" si="27"/>
        <v/>
      </c>
      <c r="H386" s="143"/>
      <c r="I386" s="144"/>
    </row>
    <row r="387" spans="1:9" ht="21.75" customHeight="1" x14ac:dyDescent="0.15">
      <c r="A387" s="33" t="str">
        <f t="shared" si="29"/>
        <v/>
      </c>
      <c r="B387" s="34" t="str">
        <f t="shared" si="28"/>
        <v/>
      </c>
      <c r="C387" s="141"/>
      <c r="D387" s="142"/>
      <c r="E387" s="47"/>
      <c r="F387" s="48"/>
      <c r="G387" s="35" t="str">
        <f t="shared" si="27"/>
        <v/>
      </c>
      <c r="H387" s="143"/>
      <c r="I387" s="144"/>
    </row>
    <row r="388" spans="1:9" ht="21.75" customHeight="1" x14ac:dyDescent="0.15">
      <c r="A388" s="33" t="str">
        <f t="shared" si="29"/>
        <v/>
      </c>
      <c r="B388" s="34" t="str">
        <f t="shared" si="28"/>
        <v/>
      </c>
      <c r="C388" s="141"/>
      <c r="D388" s="142"/>
      <c r="E388" s="47"/>
      <c r="F388" s="48"/>
      <c r="G388" s="35" t="str">
        <f t="shared" si="27"/>
        <v/>
      </c>
      <c r="H388" s="143"/>
      <c r="I388" s="144"/>
    </row>
    <row r="389" spans="1:9" ht="21.75" customHeight="1" x14ac:dyDescent="0.15">
      <c r="A389" s="160" t="s">
        <v>15</v>
      </c>
      <c r="B389" s="161"/>
      <c r="C389" s="161"/>
      <c r="D389" s="161"/>
      <c r="E389" s="161"/>
      <c r="F389" s="162"/>
      <c r="G389" s="49">
        <f>SUM(G358:G388)</f>
        <v>0</v>
      </c>
      <c r="H389" s="163" t="str">
        <f>"従事した日数："&amp;COUNT(G358:G388)</f>
        <v>従事した日数：0</v>
      </c>
      <c r="I389" s="164"/>
    </row>
    <row r="391" spans="1:9" ht="14.25" x14ac:dyDescent="0.15">
      <c r="A391" s="135" t="str">
        <f>IF(OR(I392=0,年度=""),"",DATE(IF(I392&lt;4,年度+1,年度),I392,1))</f>
        <v/>
      </c>
      <c r="B391" s="135"/>
      <c r="C391" s="135"/>
      <c r="D391" s="135"/>
      <c r="E391" s="135"/>
      <c r="F391" s="135"/>
      <c r="G391" s="14"/>
      <c r="H391" s="14"/>
      <c r="I391" s="40">
        <v>1</v>
      </c>
    </row>
    <row r="392" spans="1:9" ht="14.25" x14ac:dyDescent="0.15">
      <c r="A392" s="136"/>
      <c r="B392" s="136"/>
      <c r="C392" s="136"/>
      <c r="D392" s="136"/>
      <c r="E392" s="136"/>
      <c r="F392" s="136"/>
      <c r="G392" s="14"/>
      <c r="H392" s="14"/>
      <c r="I392" s="40">
        <f>VLOOKUP($I$1,個人データ,14,FALSE)</f>
        <v>0</v>
      </c>
    </row>
    <row r="393" spans="1:9" ht="14.25" customHeight="1" x14ac:dyDescent="0.15">
      <c r="A393" s="137" t="s">
        <v>6</v>
      </c>
      <c r="B393" s="137"/>
      <c r="C393" s="137"/>
      <c r="D393" s="138" t="str">
        <f>VLOOKUP($I$1,個人データ,2,FALSE)&amp;""</f>
        <v/>
      </c>
      <c r="E393" s="138"/>
      <c r="F393" s="138"/>
      <c r="G393" s="138"/>
      <c r="H393" s="139" t="str">
        <f>"　　　氏名：　"&amp;VLOOKUP($I$1,個人データ,3,FALSE)&amp;"　　　印"</f>
        <v>　　　氏名：　　　　印</v>
      </c>
      <c r="I393" s="139"/>
    </row>
    <row r="394" spans="1:9" x14ac:dyDescent="0.15">
      <c r="A394" s="140"/>
      <c r="B394" s="140"/>
      <c r="C394" s="140"/>
      <c r="D394" s="140"/>
      <c r="E394" s="140"/>
      <c r="F394" s="140"/>
      <c r="G394" s="140"/>
      <c r="H394" s="139"/>
      <c r="I394" s="139"/>
    </row>
    <row r="395" spans="1:9" ht="27" customHeight="1" x14ac:dyDescent="0.15">
      <c r="A395" s="145" t="s">
        <v>7</v>
      </c>
      <c r="B395" s="147" t="s">
        <v>8</v>
      </c>
      <c r="C395" s="149" t="s">
        <v>9</v>
      </c>
      <c r="D395" s="150"/>
      <c r="E395" s="151"/>
      <c r="F395" s="154" t="s">
        <v>10</v>
      </c>
      <c r="G395" s="154" t="s">
        <v>34</v>
      </c>
      <c r="H395" s="156" t="s">
        <v>12</v>
      </c>
      <c r="I395" s="157"/>
    </row>
    <row r="396" spans="1:9" x14ac:dyDescent="0.15">
      <c r="A396" s="146"/>
      <c r="B396" s="148"/>
      <c r="C396" s="158" t="s">
        <v>13</v>
      </c>
      <c r="D396" s="159"/>
      <c r="E396" s="46" t="s">
        <v>14</v>
      </c>
      <c r="F396" s="155"/>
      <c r="G396" s="155"/>
      <c r="H396" s="158"/>
      <c r="I396" s="159"/>
    </row>
    <row r="397" spans="1:9" ht="21.75" customHeight="1" x14ac:dyDescent="0.15">
      <c r="A397" s="33" t="str">
        <f>A391</f>
        <v/>
      </c>
      <c r="B397" s="34" t="str">
        <f>A397</f>
        <v/>
      </c>
      <c r="C397" s="141"/>
      <c r="D397" s="142"/>
      <c r="E397" s="47"/>
      <c r="F397" s="48"/>
      <c r="G397" s="35" t="str">
        <f t="shared" ref="G397:G427" si="30">IF(A397="","",IF(OR(C397="",E397="",F397="",INDEX(曜日休日,WEEKDAY(A397),1)&lt;&gt;"",NOT(ISERROR(MATCH(A397,休日,0)))),"",FLOOR(ROUND((E397-C397)/"1:00:00"-F397,2),0.25)))</f>
        <v/>
      </c>
      <c r="H397" s="143"/>
      <c r="I397" s="144"/>
    </row>
    <row r="398" spans="1:9" ht="21.75" customHeight="1" x14ac:dyDescent="0.15">
      <c r="A398" s="33" t="str">
        <f>IF(A397="","",IF(MONTH(A397)=MONTH(A397+1),A397+1,""))</f>
        <v/>
      </c>
      <c r="B398" s="34" t="str">
        <f t="shared" ref="B398:B427" si="31">A398</f>
        <v/>
      </c>
      <c r="C398" s="141"/>
      <c r="D398" s="142"/>
      <c r="E398" s="47"/>
      <c r="F398" s="48"/>
      <c r="G398" s="35" t="str">
        <f t="shared" si="30"/>
        <v/>
      </c>
      <c r="H398" s="143"/>
      <c r="I398" s="144"/>
    </row>
    <row r="399" spans="1:9" ht="21.75" customHeight="1" x14ac:dyDescent="0.15">
      <c r="A399" s="33" t="str">
        <f t="shared" ref="A399:A427" si="32">IF(A398="","",IF(MONTH(A398)=MONTH(A398+1),A398+1,""))</f>
        <v/>
      </c>
      <c r="B399" s="34" t="str">
        <f t="shared" si="31"/>
        <v/>
      </c>
      <c r="C399" s="141"/>
      <c r="D399" s="142"/>
      <c r="E399" s="47"/>
      <c r="F399" s="48"/>
      <c r="G399" s="35" t="str">
        <f t="shared" si="30"/>
        <v/>
      </c>
      <c r="H399" s="143"/>
      <c r="I399" s="144"/>
    </row>
    <row r="400" spans="1:9" ht="21.75" customHeight="1" x14ac:dyDescent="0.15">
      <c r="A400" s="33" t="str">
        <f t="shared" si="32"/>
        <v/>
      </c>
      <c r="B400" s="34" t="str">
        <f t="shared" si="31"/>
        <v/>
      </c>
      <c r="C400" s="141"/>
      <c r="D400" s="142"/>
      <c r="E400" s="47"/>
      <c r="F400" s="48"/>
      <c r="G400" s="35" t="str">
        <f t="shared" si="30"/>
        <v/>
      </c>
      <c r="H400" s="143"/>
      <c r="I400" s="144"/>
    </row>
    <row r="401" spans="1:9" ht="21.75" customHeight="1" x14ac:dyDescent="0.15">
      <c r="A401" s="33" t="str">
        <f t="shared" si="32"/>
        <v/>
      </c>
      <c r="B401" s="34" t="str">
        <f t="shared" si="31"/>
        <v/>
      </c>
      <c r="C401" s="141"/>
      <c r="D401" s="142"/>
      <c r="E401" s="47"/>
      <c r="F401" s="48"/>
      <c r="G401" s="35" t="str">
        <f t="shared" si="30"/>
        <v/>
      </c>
      <c r="H401" s="143"/>
      <c r="I401" s="144"/>
    </row>
    <row r="402" spans="1:9" ht="21.75" customHeight="1" x14ac:dyDescent="0.15">
      <c r="A402" s="33" t="str">
        <f t="shared" si="32"/>
        <v/>
      </c>
      <c r="B402" s="34" t="str">
        <f t="shared" si="31"/>
        <v/>
      </c>
      <c r="C402" s="141"/>
      <c r="D402" s="142"/>
      <c r="E402" s="47"/>
      <c r="F402" s="48"/>
      <c r="G402" s="35" t="str">
        <f t="shared" si="30"/>
        <v/>
      </c>
      <c r="H402" s="143"/>
      <c r="I402" s="144"/>
    </row>
    <row r="403" spans="1:9" ht="21.75" customHeight="1" x14ac:dyDescent="0.15">
      <c r="A403" s="33" t="str">
        <f t="shared" si="32"/>
        <v/>
      </c>
      <c r="B403" s="34" t="str">
        <f t="shared" si="31"/>
        <v/>
      </c>
      <c r="C403" s="141"/>
      <c r="D403" s="142"/>
      <c r="E403" s="47"/>
      <c r="F403" s="48"/>
      <c r="G403" s="35" t="str">
        <f t="shared" si="30"/>
        <v/>
      </c>
      <c r="H403" s="143"/>
      <c r="I403" s="144"/>
    </row>
    <row r="404" spans="1:9" ht="21.75" customHeight="1" x14ac:dyDescent="0.15">
      <c r="A404" s="33" t="str">
        <f t="shared" si="32"/>
        <v/>
      </c>
      <c r="B404" s="34" t="str">
        <f t="shared" si="31"/>
        <v/>
      </c>
      <c r="C404" s="141"/>
      <c r="D404" s="142"/>
      <c r="E404" s="47"/>
      <c r="F404" s="48"/>
      <c r="G404" s="35" t="str">
        <f t="shared" si="30"/>
        <v/>
      </c>
      <c r="H404" s="143"/>
      <c r="I404" s="144"/>
    </row>
    <row r="405" spans="1:9" ht="21.75" customHeight="1" x14ac:dyDescent="0.15">
      <c r="A405" s="33" t="str">
        <f t="shared" si="32"/>
        <v/>
      </c>
      <c r="B405" s="34" t="str">
        <f t="shared" si="31"/>
        <v/>
      </c>
      <c r="C405" s="141"/>
      <c r="D405" s="142"/>
      <c r="E405" s="47"/>
      <c r="F405" s="48"/>
      <c r="G405" s="35" t="str">
        <f t="shared" si="30"/>
        <v/>
      </c>
      <c r="H405" s="143"/>
      <c r="I405" s="144"/>
    </row>
    <row r="406" spans="1:9" ht="21.75" customHeight="1" x14ac:dyDescent="0.15">
      <c r="A406" s="33" t="str">
        <f t="shared" si="32"/>
        <v/>
      </c>
      <c r="B406" s="34" t="str">
        <f t="shared" si="31"/>
        <v/>
      </c>
      <c r="C406" s="141"/>
      <c r="D406" s="142"/>
      <c r="E406" s="47"/>
      <c r="F406" s="48"/>
      <c r="G406" s="35" t="str">
        <f t="shared" si="30"/>
        <v/>
      </c>
      <c r="H406" s="143"/>
      <c r="I406" s="144"/>
    </row>
    <row r="407" spans="1:9" ht="21.75" customHeight="1" x14ac:dyDescent="0.15">
      <c r="A407" s="33" t="str">
        <f t="shared" si="32"/>
        <v/>
      </c>
      <c r="B407" s="34" t="str">
        <f t="shared" si="31"/>
        <v/>
      </c>
      <c r="C407" s="141"/>
      <c r="D407" s="142"/>
      <c r="E407" s="47"/>
      <c r="F407" s="48"/>
      <c r="G407" s="35" t="str">
        <f t="shared" si="30"/>
        <v/>
      </c>
      <c r="H407" s="143"/>
      <c r="I407" s="144"/>
    </row>
    <row r="408" spans="1:9" ht="21.75" customHeight="1" x14ac:dyDescent="0.15">
      <c r="A408" s="33" t="str">
        <f t="shared" si="32"/>
        <v/>
      </c>
      <c r="B408" s="34" t="str">
        <f t="shared" si="31"/>
        <v/>
      </c>
      <c r="C408" s="141"/>
      <c r="D408" s="142"/>
      <c r="E408" s="47"/>
      <c r="F408" s="48"/>
      <c r="G408" s="35" t="str">
        <f t="shared" si="30"/>
        <v/>
      </c>
      <c r="H408" s="143"/>
      <c r="I408" s="144"/>
    </row>
    <row r="409" spans="1:9" ht="21.75" customHeight="1" x14ac:dyDescent="0.15">
      <c r="A409" s="33" t="str">
        <f t="shared" si="32"/>
        <v/>
      </c>
      <c r="B409" s="34" t="str">
        <f t="shared" si="31"/>
        <v/>
      </c>
      <c r="C409" s="141"/>
      <c r="D409" s="142"/>
      <c r="E409" s="47"/>
      <c r="F409" s="48"/>
      <c r="G409" s="35" t="str">
        <f t="shared" si="30"/>
        <v/>
      </c>
      <c r="H409" s="143"/>
      <c r="I409" s="144"/>
    </row>
    <row r="410" spans="1:9" ht="21.75" customHeight="1" x14ac:dyDescent="0.15">
      <c r="A410" s="33" t="str">
        <f t="shared" si="32"/>
        <v/>
      </c>
      <c r="B410" s="34" t="str">
        <f t="shared" si="31"/>
        <v/>
      </c>
      <c r="C410" s="141"/>
      <c r="D410" s="142"/>
      <c r="E410" s="47"/>
      <c r="F410" s="48"/>
      <c r="G410" s="35" t="str">
        <f t="shared" si="30"/>
        <v/>
      </c>
      <c r="H410" s="143"/>
      <c r="I410" s="144"/>
    </row>
    <row r="411" spans="1:9" ht="21.75" customHeight="1" x14ac:dyDescent="0.15">
      <c r="A411" s="33" t="str">
        <f t="shared" si="32"/>
        <v/>
      </c>
      <c r="B411" s="34" t="str">
        <f t="shared" si="31"/>
        <v/>
      </c>
      <c r="C411" s="141"/>
      <c r="D411" s="142"/>
      <c r="E411" s="47"/>
      <c r="F411" s="48"/>
      <c r="G411" s="35" t="str">
        <f t="shared" si="30"/>
        <v/>
      </c>
      <c r="H411" s="143"/>
      <c r="I411" s="144"/>
    </row>
    <row r="412" spans="1:9" ht="21.75" customHeight="1" x14ac:dyDescent="0.15">
      <c r="A412" s="33" t="str">
        <f t="shared" si="32"/>
        <v/>
      </c>
      <c r="B412" s="34" t="str">
        <f t="shared" si="31"/>
        <v/>
      </c>
      <c r="C412" s="141"/>
      <c r="D412" s="142"/>
      <c r="E412" s="47"/>
      <c r="F412" s="48"/>
      <c r="G412" s="35" t="str">
        <f t="shared" si="30"/>
        <v/>
      </c>
      <c r="H412" s="143"/>
      <c r="I412" s="144"/>
    </row>
    <row r="413" spans="1:9" ht="21.75" customHeight="1" x14ac:dyDescent="0.15">
      <c r="A413" s="33" t="str">
        <f t="shared" si="32"/>
        <v/>
      </c>
      <c r="B413" s="34" t="str">
        <f t="shared" si="31"/>
        <v/>
      </c>
      <c r="C413" s="141"/>
      <c r="D413" s="142"/>
      <c r="E413" s="47"/>
      <c r="F413" s="48"/>
      <c r="G413" s="35" t="str">
        <f t="shared" si="30"/>
        <v/>
      </c>
      <c r="H413" s="143"/>
      <c r="I413" s="144"/>
    </row>
    <row r="414" spans="1:9" ht="21.75" customHeight="1" x14ac:dyDescent="0.15">
      <c r="A414" s="33" t="str">
        <f t="shared" si="32"/>
        <v/>
      </c>
      <c r="B414" s="34" t="str">
        <f t="shared" si="31"/>
        <v/>
      </c>
      <c r="C414" s="141"/>
      <c r="D414" s="142"/>
      <c r="E414" s="47"/>
      <c r="F414" s="48"/>
      <c r="G414" s="35" t="str">
        <f t="shared" si="30"/>
        <v/>
      </c>
      <c r="H414" s="143"/>
      <c r="I414" s="144"/>
    </row>
    <row r="415" spans="1:9" ht="21.75" customHeight="1" x14ac:dyDescent="0.15">
      <c r="A415" s="33" t="str">
        <f t="shared" si="32"/>
        <v/>
      </c>
      <c r="B415" s="34" t="str">
        <f t="shared" si="31"/>
        <v/>
      </c>
      <c r="C415" s="141"/>
      <c r="D415" s="142"/>
      <c r="E415" s="47"/>
      <c r="F415" s="48"/>
      <c r="G415" s="35" t="str">
        <f t="shared" si="30"/>
        <v/>
      </c>
      <c r="H415" s="143"/>
      <c r="I415" s="144"/>
    </row>
    <row r="416" spans="1:9" ht="21.75" customHeight="1" x14ac:dyDescent="0.15">
      <c r="A416" s="33" t="str">
        <f t="shared" si="32"/>
        <v/>
      </c>
      <c r="B416" s="34" t="str">
        <f t="shared" si="31"/>
        <v/>
      </c>
      <c r="C416" s="141"/>
      <c r="D416" s="142"/>
      <c r="E416" s="47"/>
      <c r="F416" s="48"/>
      <c r="G416" s="35" t="str">
        <f t="shared" si="30"/>
        <v/>
      </c>
      <c r="H416" s="143"/>
      <c r="I416" s="144"/>
    </row>
    <row r="417" spans="1:9" ht="21.75" customHeight="1" x14ac:dyDescent="0.15">
      <c r="A417" s="33" t="str">
        <f t="shared" si="32"/>
        <v/>
      </c>
      <c r="B417" s="34" t="str">
        <f t="shared" si="31"/>
        <v/>
      </c>
      <c r="C417" s="141"/>
      <c r="D417" s="142"/>
      <c r="E417" s="47"/>
      <c r="F417" s="48"/>
      <c r="G417" s="35" t="str">
        <f t="shared" si="30"/>
        <v/>
      </c>
      <c r="H417" s="143"/>
      <c r="I417" s="144"/>
    </row>
    <row r="418" spans="1:9" ht="21.75" customHeight="1" x14ac:dyDescent="0.15">
      <c r="A418" s="33" t="str">
        <f t="shared" si="32"/>
        <v/>
      </c>
      <c r="B418" s="34" t="str">
        <f t="shared" si="31"/>
        <v/>
      </c>
      <c r="C418" s="141"/>
      <c r="D418" s="142"/>
      <c r="E418" s="47"/>
      <c r="F418" s="48"/>
      <c r="G418" s="35" t="str">
        <f t="shared" si="30"/>
        <v/>
      </c>
      <c r="H418" s="143"/>
      <c r="I418" s="144"/>
    </row>
    <row r="419" spans="1:9" ht="21.75" customHeight="1" x14ac:dyDescent="0.15">
      <c r="A419" s="33" t="str">
        <f t="shared" si="32"/>
        <v/>
      </c>
      <c r="B419" s="34" t="str">
        <f t="shared" si="31"/>
        <v/>
      </c>
      <c r="C419" s="141"/>
      <c r="D419" s="142"/>
      <c r="E419" s="47"/>
      <c r="F419" s="48"/>
      <c r="G419" s="35" t="str">
        <f t="shared" si="30"/>
        <v/>
      </c>
      <c r="H419" s="143"/>
      <c r="I419" s="144"/>
    </row>
    <row r="420" spans="1:9" ht="21.75" customHeight="1" x14ac:dyDescent="0.15">
      <c r="A420" s="33" t="str">
        <f t="shared" si="32"/>
        <v/>
      </c>
      <c r="B420" s="34" t="str">
        <f t="shared" si="31"/>
        <v/>
      </c>
      <c r="C420" s="141"/>
      <c r="D420" s="142"/>
      <c r="E420" s="47"/>
      <c r="F420" s="48"/>
      <c r="G420" s="35" t="str">
        <f t="shared" si="30"/>
        <v/>
      </c>
      <c r="H420" s="143"/>
      <c r="I420" s="144"/>
    </row>
    <row r="421" spans="1:9" ht="21.75" customHeight="1" x14ac:dyDescent="0.15">
      <c r="A421" s="33" t="str">
        <f t="shared" si="32"/>
        <v/>
      </c>
      <c r="B421" s="34" t="str">
        <f t="shared" si="31"/>
        <v/>
      </c>
      <c r="C421" s="141"/>
      <c r="D421" s="142"/>
      <c r="E421" s="47"/>
      <c r="F421" s="48"/>
      <c r="G421" s="35" t="str">
        <f t="shared" si="30"/>
        <v/>
      </c>
      <c r="H421" s="143"/>
      <c r="I421" s="144"/>
    </row>
    <row r="422" spans="1:9" ht="21.75" customHeight="1" x14ac:dyDescent="0.15">
      <c r="A422" s="33" t="str">
        <f t="shared" si="32"/>
        <v/>
      </c>
      <c r="B422" s="34" t="str">
        <f t="shared" si="31"/>
        <v/>
      </c>
      <c r="C422" s="141"/>
      <c r="D422" s="142"/>
      <c r="E422" s="47"/>
      <c r="F422" s="48"/>
      <c r="G422" s="35" t="str">
        <f t="shared" si="30"/>
        <v/>
      </c>
      <c r="H422" s="143"/>
      <c r="I422" s="144"/>
    </row>
    <row r="423" spans="1:9" ht="21.75" customHeight="1" x14ac:dyDescent="0.15">
      <c r="A423" s="33" t="str">
        <f t="shared" si="32"/>
        <v/>
      </c>
      <c r="B423" s="34" t="str">
        <f t="shared" si="31"/>
        <v/>
      </c>
      <c r="C423" s="141"/>
      <c r="D423" s="142"/>
      <c r="E423" s="47"/>
      <c r="F423" s="48"/>
      <c r="G423" s="35" t="str">
        <f t="shared" si="30"/>
        <v/>
      </c>
      <c r="H423" s="143"/>
      <c r="I423" s="144"/>
    </row>
    <row r="424" spans="1:9" ht="21.75" customHeight="1" x14ac:dyDescent="0.15">
      <c r="A424" s="33" t="str">
        <f t="shared" si="32"/>
        <v/>
      </c>
      <c r="B424" s="34" t="str">
        <f t="shared" si="31"/>
        <v/>
      </c>
      <c r="C424" s="141"/>
      <c r="D424" s="142"/>
      <c r="E424" s="47"/>
      <c r="F424" s="48"/>
      <c r="G424" s="35" t="str">
        <f t="shared" si="30"/>
        <v/>
      </c>
      <c r="H424" s="143"/>
      <c r="I424" s="144"/>
    </row>
    <row r="425" spans="1:9" ht="21.75" customHeight="1" x14ac:dyDescent="0.15">
      <c r="A425" s="33" t="str">
        <f t="shared" si="32"/>
        <v/>
      </c>
      <c r="B425" s="34" t="str">
        <f t="shared" si="31"/>
        <v/>
      </c>
      <c r="C425" s="141"/>
      <c r="D425" s="142"/>
      <c r="E425" s="47"/>
      <c r="F425" s="48"/>
      <c r="G425" s="35" t="str">
        <f t="shared" si="30"/>
        <v/>
      </c>
      <c r="H425" s="143"/>
      <c r="I425" s="144"/>
    </row>
    <row r="426" spans="1:9" ht="21.75" customHeight="1" x14ac:dyDescent="0.15">
      <c r="A426" s="33" t="str">
        <f t="shared" si="32"/>
        <v/>
      </c>
      <c r="B426" s="34" t="str">
        <f t="shared" si="31"/>
        <v/>
      </c>
      <c r="C426" s="141"/>
      <c r="D426" s="142"/>
      <c r="E426" s="47"/>
      <c r="F426" s="48"/>
      <c r="G426" s="35" t="str">
        <f t="shared" si="30"/>
        <v/>
      </c>
      <c r="H426" s="143"/>
      <c r="I426" s="144"/>
    </row>
    <row r="427" spans="1:9" ht="21.75" customHeight="1" x14ac:dyDescent="0.15">
      <c r="A427" s="33" t="str">
        <f t="shared" si="32"/>
        <v/>
      </c>
      <c r="B427" s="34" t="str">
        <f t="shared" si="31"/>
        <v/>
      </c>
      <c r="C427" s="141"/>
      <c r="D427" s="142"/>
      <c r="E427" s="47"/>
      <c r="F427" s="48"/>
      <c r="G427" s="35" t="str">
        <f t="shared" si="30"/>
        <v/>
      </c>
      <c r="H427" s="143"/>
      <c r="I427" s="144"/>
    </row>
    <row r="428" spans="1:9" ht="21.75" customHeight="1" x14ac:dyDescent="0.15">
      <c r="A428" s="160" t="s">
        <v>15</v>
      </c>
      <c r="B428" s="161"/>
      <c r="C428" s="161"/>
      <c r="D428" s="161"/>
      <c r="E428" s="161"/>
      <c r="F428" s="162"/>
      <c r="G428" s="49">
        <f>SUM(G397:G427)</f>
        <v>0</v>
      </c>
      <c r="H428" s="163" t="str">
        <f>"従事した日数："&amp;COUNT(G397:G427)</f>
        <v>従事した日数：0</v>
      </c>
      <c r="I428" s="164"/>
    </row>
    <row r="430" spans="1:9" ht="14.25" x14ac:dyDescent="0.15">
      <c r="A430" s="135" t="str">
        <f>IF(OR(I431=0,年度=""),"",DATE(IF(I431&lt;4,年度+1,年度),I431,1))</f>
        <v/>
      </c>
      <c r="B430" s="135"/>
      <c r="C430" s="135"/>
      <c r="D430" s="135"/>
      <c r="E430" s="135"/>
      <c r="F430" s="135"/>
      <c r="G430" s="14"/>
      <c r="H430" s="14"/>
      <c r="I430" s="40">
        <v>1</v>
      </c>
    </row>
    <row r="431" spans="1:9" ht="14.25" x14ac:dyDescent="0.15">
      <c r="A431" s="136"/>
      <c r="B431" s="136"/>
      <c r="C431" s="136"/>
      <c r="D431" s="136"/>
      <c r="E431" s="136"/>
      <c r="F431" s="136"/>
      <c r="G431" s="14"/>
      <c r="H431" s="14"/>
      <c r="I431" s="40">
        <f>VLOOKUP($I$1,個人データ,15,FALSE)</f>
        <v>0</v>
      </c>
    </row>
    <row r="432" spans="1:9" ht="14.25" customHeight="1" x14ac:dyDescent="0.15">
      <c r="A432" s="137" t="s">
        <v>6</v>
      </c>
      <c r="B432" s="137"/>
      <c r="C432" s="137"/>
      <c r="D432" s="138" t="str">
        <f>VLOOKUP($I$1,個人データ,2,FALSE)&amp;""</f>
        <v/>
      </c>
      <c r="E432" s="138"/>
      <c r="F432" s="138"/>
      <c r="G432" s="138"/>
      <c r="H432" s="139" t="str">
        <f>"　　　氏名：　"&amp;VLOOKUP($I$1,個人データ,3,FALSE)&amp;"　　　印"</f>
        <v>　　　氏名：　　　　印</v>
      </c>
      <c r="I432" s="139"/>
    </row>
    <row r="433" spans="1:9" x14ac:dyDescent="0.15">
      <c r="A433" s="140"/>
      <c r="B433" s="140"/>
      <c r="C433" s="140"/>
      <c r="D433" s="140"/>
      <c r="E433" s="140"/>
      <c r="F433" s="140"/>
      <c r="G433" s="140"/>
      <c r="H433" s="139"/>
      <c r="I433" s="139"/>
    </row>
    <row r="434" spans="1:9" ht="27" customHeight="1" x14ac:dyDescent="0.15">
      <c r="A434" s="145" t="s">
        <v>7</v>
      </c>
      <c r="B434" s="147" t="s">
        <v>8</v>
      </c>
      <c r="C434" s="149" t="s">
        <v>9</v>
      </c>
      <c r="D434" s="150"/>
      <c r="E434" s="151"/>
      <c r="F434" s="154" t="s">
        <v>10</v>
      </c>
      <c r="G434" s="154" t="s">
        <v>34</v>
      </c>
      <c r="H434" s="156" t="s">
        <v>12</v>
      </c>
      <c r="I434" s="157"/>
    </row>
    <row r="435" spans="1:9" x14ac:dyDescent="0.15">
      <c r="A435" s="146"/>
      <c r="B435" s="148"/>
      <c r="C435" s="158" t="s">
        <v>13</v>
      </c>
      <c r="D435" s="159"/>
      <c r="E435" s="46" t="s">
        <v>14</v>
      </c>
      <c r="F435" s="155"/>
      <c r="G435" s="155"/>
      <c r="H435" s="158"/>
      <c r="I435" s="159"/>
    </row>
    <row r="436" spans="1:9" ht="21.75" customHeight="1" x14ac:dyDescent="0.15">
      <c r="A436" s="33" t="str">
        <f>A430</f>
        <v/>
      </c>
      <c r="B436" s="34" t="str">
        <f>A436</f>
        <v/>
      </c>
      <c r="C436" s="141"/>
      <c r="D436" s="142"/>
      <c r="E436" s="47"/>
      <c r="F436" s="48"/>
      <c r="G436" s="35" t="str">
        <f t="shared" ref="G436:G466" si="33">IF(A436="","",IF(OR(C436="",E436="",F436="",INDEX(曜日休日,WEEKDAY(A436),1)&lt;&gt;"",NOT(ISERROR(MATCH(A436,休日,0)))),"",FLOOR(ROUND((E436-C436)/"1:00:00"-F436,2),0.25)))</f>
        <v/>
      </c>
      <c r="H436" s="143"/>
      <c r="I436" s="144"/>
    </row>
    <row r="437" spans="1:9" ht="21.75" customHeight="1" x14ac:dyDescent="0.15">
      <c r="A437" s="33" t="str">
        <f>IF(A436="","",IF(MONTH(A436)=MONTH(A436+1),A436+1,""))</f>
        <v/>
      </c>
      <c r="B437" s="34" t="str">
        <f t="shared" ref="B437:B466" si="34">A437</f>
        <v/>
      </c>
      <c r="C437" s="141"/>
      <c r="D437" s="142"/>
      <c r="E437" s="47"/>
      <c r="F437" s="48"/>
      <c r="G437" s="35" t="str">
        <f t="shared" si="33"/>
        <v/>
      </c>
      <c r="H437" s="143"/>
      <c r="I437" s="144"/>
    </row>
    <row r="438" spans="1:9" ht="21.75" customHeight="1" x14ac:dyDescent="0.15">
      <c r="A438" s="33" t="str">
        <f t="shared" ref="A438:A466" si="35">IF(A437="","",IF(MONTH(A437)=MONTH(A437+1),A437+1,""))</f>
        <v/>
      </c>
      <c r="B438" s="34" t="str">
        <f t="shared" si="34"/>
        <v/>
      </c>
      <c r="C438" s="141"/>
      <c r="D438" s="142"/>
      <c r="E438" s="47"/>
      <c r="F438" s="48"/>
      <c r="G438" s="35" t="str">
        <f t="shared" si="33"/>
        <v/>
      </c>
      <c r="H438" s="143"/>
      <c r="I438" s="144"/>
    </row>
    <row r="439" spans="1:9" ht="21.75" customHeight="1" x14ac:dyDescent="0.15">
      <c r="A439" s="33" t="str">
        <f t="shared" si="35"/>
        <v/>
      </c>
      <c r="B439" s="34" t="str">
        <f t="shared" si="34"/>
        <v/>
      </c>
      <c r="C439" s="141"/>
      <c r="D439" s="142"/>
      <c r="E439" s="47"/>
      <c r="F439" s="48"/>
      <c r="G439" s="35" t="str">
        <f t="shared" si="33"/>
        <v/>
      </c>
      <c r="H439" s="143"/>
      <c r="I439" s="144"/>
    </row>
    <row r="440" spans="1:9" ht="21.75" customHeight="1" x14ac:dyDescent="0.15">
      <c r="A440" s="33" t="str">
        <f t="shared" si="35"/>
        <v/>
      </c>
      <c r="B440" s="34" t="str">
        <f t="shared" si="34"/>
        <v/>
      </c>
      <c r="C440" s="141"/>
      <c r="D440" s="142"/>
      <c r="E440" s="47"/>
      <c r="F440" s="48"/>
      <c r="G440" s="35" t="str">
        <f t="shared" si="33"/>
        <v/>
      </c>
      <c r="H440" s="143"/>
      <c r="I440" s="144"/>
    </row>
    <row r="441" spans="1:9" ht="21.75" customHeight="1" x14ac:dyDescent="0.15">
      <c r="A441" s="33" t="str">
        <f t="shared" si="35"/>
        <v/>
      </c>
      <c r="B441" s="34" t="str">
        <f t="shared" si="34"/>
        <v/>
      </c>
      <c r="C441" s="141"/>
      <c r="D441" s="142"/>
      <c r="E441" s="47"/>
      <c r="F441" s="48"/>
      <c r="G441" s="35" t="str">
        <f t="shared" si="33"/>
        <v/>
      </c>
      <c r="H441" s="143"/>
      <c r="I441" s="144"/>
    </row>
    <row r="442" spans="1:9" ht="21.75" customHeight="1" x14ac:dyDescent="0.15">
      <c r="A442" s="33" t="str">
        <f t="shared" si="35"/>
        <v/>
      </c>
      <c r="B442" s="34" t="str">
        <f t="shared" si="34"/>
        <v/>
      </c>
      <c r="C442" s="141"/>
      <c r="D442" s="142"/>
      <c r="E442" s="47"/>
      <c r="F442" s="48"/>
      <c r="G442" s="35" t="str">
        <f t="shared" si="33"/>
        <v/>
      </c>
      <c r="H442" s="143"/>
      <c r="I442" s="144"/>
    </row>
    <row r="443" spans="1:9" ht="21.75" customHeight="1" x14ac:dyDescent="0.15">
      <c r="A443" s="33" t="str">
        <f t="shared" si="35"/>
        <v/>
      </c>
      <c r="B443" s="34" t="str">
        <f t="shared" si="34"/>
        <v/>
      </c>
      <c r="C443" s="141"/>
      <c r="D443" s="142"/>
      <c r="E443" s="47"/>
      <c r="F443" s="48"/>
      <c r="G443" s="35" t="str">
        <f t="shared" si="33"/>
        <v/>
      </c>
      <c r="H443" s="143"/>
      <c r="I443" s="144"/>
    </row>
    <row r="444" spans="1:9" ht="21.75" customHeight="1" x14ac:dyDescent="0.15">
      <c r="A444" s="33" t="str">
        <f t="shared" si="35"/>
        <v/>
      </c>
      <c r="B444" s="34" t="str">
        <f t="shared" si="34"/>
        <v/>
      </c>
      <c r="C444" s="141"/>
      <c r="D444" s="142"/>
      <c r="E444" s="47"/>
      <c r="F444" s="48"/>
      <c r="G444" s="35" t="str">
        <f t="shared" si="33"/>
        <v/>
      </c>
      <c r="H444" s="143"/>
      <c r="I444" s="144"/>
    </row>
    <row r="445" spans="1:9" ht="21.75" customHeight="1" x14ac:dyDescent="0.15">
      <c r="A445" s="33" t="str">
        <f t="shared" si="35"/>
        <v/>
      </c>
      <c r="B445" s="34" t="str">
        <f t="shared" si="34"/>
        <v/>
      </c>
      <c r="C445" s="141"/>
      <c r="D445" s="142"/>
      <c r="E445" s="47"/>
      <c r="F445" s="48"/>
      <c r="G445" s="35" t="str">
        <f t="shared" si="33"/>
        <v/>
      </c>
      <c r="H445" s="143"/>
      <c r="I445" s="144"/>
    </row>
    <row r="446" spans="1:9" ht="21.75" customHeight="1" x14ac:dyDescent="0.15">
      <c r="A446" s="33" t="str">
        <f t="shared" si="35"/>
        <v/>
      </c>
      <c r="B446" s="34" t="str">
        <f t="shared" si="34"/>
        <v/>
      </c>
      <c r="C446" s="141"/>
      <c r="D446" s="142"/>
      <c r="E446" s="47"/>
      <c r="F446" s="48"/>
      <c r="G446" s="35" t="str">
        <f t="shared" si="33"/>
        <v/>
      </c>
      <c r="H446" s="143"/>
      <c r="I446" s="144"/>
    </row>
    <row r="447" spans="1:9" ht="21.75" customHeight="1" x14ac:dyDescent="0.15">
      <c r="A447" s="33" t="str">
        <f t="shared" si="35"/>
        <v/>
      </c>
      <c r="B447" s="34" t="str">
        <f t="shared" si="34"/>
        <v/>
      </c>
      <c r="C447" s="141"/>
      <c r="D447" s="142"/>
      <c r="E447" s="47"/>
      <c r="F447" s="48"/>
      <c r="G447" s="35" t="str">
        <f t="shared" si="33"/>
        <v/>
      </c>
      <c r="H447" s="143"/>
      <c r="I447" s="144"/>
    </row>
    <row r="448" spans="1:9" ht="21.75" customHeight="1" x14ac:dyDescent="0.15">
      <c r="A448" s="33" t="str">
        <f t="shared" si="35"/>
        <v/>
      </c>
      <c r="B448" s="34" t="str">
        <f t="shared" si="34"/>
        <v/>
      </c>
      <c r="C448" s="141"/>
      <c r="D448" s="142"/>
      <c r="E448" s="47"/>
      <c r="F448" s="48"/>
      <c r="G448" s="35" t="str">
        <f t="shared" si="33"/>
        <v/>
      </c>
      <c r="H448" s="143"/>
      <c r="I448" s="144"/>
    </row>
    <row r="449" spans="1:9" ht="21.75" customHeight="1" x14ac:dyDescent="0.15">
      <c r="A449" s="33" t="str">
        <f t="shared" si="35"/>
        <v/>
      </c>
      <c r="B449" s="34" t="str">
        <f t="shared" si="34"/>
        <v/>
      </c>
      <c r="C449" s="141"/>
      <c r="D449" s="142"/>
      <c r="E449" s="47"/>
      <c r="F449" s="48"/>
      <c r="G449" s="35" t="str">
        <f t="shared" si="33"/>
        <v/>
      </c>
      <c r="H449" s="143"/>
      <c r="I449" s="144"/>
    </row>
    <row r="450" spans="1:9" ht="21.75" customHeight="1" x14ac:dyDescent="0.15">
      <c r="A450" s="33" t="str">
        <f t="shared" si="35"/>
        <v/>
      </c>
      <c r="B450" s="34" t="str">
        <f t="shared" si="34"/>
        <v/>
      </c>
      <c r="C450" s="141"/>
      <c r="D450" s="142"/>
      <c r="E450" s="47"/>
      <c r="F450" s="48"/>
      <c r="G450" s="35" t="str">
        <f t="shared" si="33"/>
        <v/>
      </c>
      <c r="H450" s="143"/>
      <c r="I450" s="144"/>
    </row>
    <row r="451" spans="1:9" ht="21.75" customHeight="1" x14ac:dyDescent="0.15">
      <c r="A451" s="33" t="str">
        <f t="shared" si="35"/>
        <v/>
      </c>
      <c r="B451" s="34" t="str">
        <f t="shared" si="34"/>
        <v/>
      </c>
      <c r="C451" s="141"/>
      <c r="D451" s="142"/>
      <c r="E451" s="47"/>
      <c r="F451" s="48"/>
      <c r="G451" s="35" t="str">
        <f t="shared" si="33"/>
        <v/>
      </c>
      <c r="H451" s="143"/>
      <c r="I451" s="144"/>
    </row>
    <row r="452" spans="1:9" ht="21.75" customHeight="1" x14ac:dyDescent="0.15">
      <c r="A452" s="33" t="str">
        <f t="shared" si="35"/>
        <v/>
      </c>
      <c r="B452" s="34" t="str">
        <f t="shared" si="34"/>
        <v/>
      </c>
      <c r="C452" s="141"/>
      <c r="D452" s="142"/>
      <c r="E452" s="47"/>
      <c r="F452" s="48"/>
      <c r="G452" s="35" t="str">
        <f t="shared" si="33"/>
        <v/>
      </c>
      <c r="H452" s="143"/>
      <c r="I452" s="144"/>
    </row>
    <row r="453" spans="1:9" ht="21.75" customHeight="1" x14ac:dyDescent="0.15">
      <c r="A453" s="33" t="str">
        <f t="shared" si="35"/>
        <v/>
      </c>
      <c r="B453" s="34" t="str">
        <f t="shared" si="34"/>
        <v/>
      </c>
      <c r="C453" s="141"/>
      <c r="D453" s="142"/>
      <c r="E453" s="47"/>
      <c r="F453" s="48"/>
      <c r="G453" s="35" t="str">
        <f t="shared" si="33"/>
        <v/>
      </c>
      <c r="H453" s="143"/>
      <c r="I453" s="144"/>
    </row>
    <row r="454" spans="1:9" ht="21.75" customHeight="1" x14ac:dyDescent="0.15">
      <c r="A454" s="33" t="str">
        <f t="shared" si="35"/>
        <v/>
      </c>
      <c r="B454" s="34" t="str">
        <f t="shared" si="34"/>
        <v/>
      </c>
      <c r="C454" s="141"/>
      <c r="D454" s="142"/>
      <c r="E454" s="47"/>
      <c r="F454" s="48"/>
      <c r="G454" s="35" t="str">
        <f t="shared" si="33"/>
        <v/>
      </c>
      <c r="H454" s="143"/>
      <c r="I454" s="144"/>
    </row>
    <row r="455" spans="1:9" ht="21.75" customHeight="1" x14ac:dyDescent="0.15">
      <c r="A455" s="33" t="str">
        <f t="shared" si="35"/>
        <v/>
      </c>
      <c r="B455" s="34" t="str">
        <f t="shared" si="34"/>
        <v/>
      </c>
      <c r="C455" s="141"/>
      <c r="D455" s="142"/>
      <c r="E455" s="47"/>
      <c r="F455" s="48"/>
      <c r="G455" s="35" t="str">
        <f t="shared" si="33"/>
        <v/>
      </c>
      <c r="H455" s="143"/>
      <c r="I455" s="144"/>
    </row>
    <row r="456" spans="1:9" ht="21.75" customHeight="1" x14ac:dyDescent="0.15">
      <c r="A456" s="33" t="str">
        <f t="shared" si="35"/>
        <v/>
      </c>
      <c r="B456" s="34" t="str">
        <f t="shared" si="34"/>
        <v/>
      </c>
      <c r="C456" s="141"/>
      <c r="D456" s="142"/>
      <c r="E456" s="47"/>
      <c r="F456" s="48"/>
      <c r="G456" s="35" t="str">
        <f t="shared" si="33"/>
        <v/>
      </c>
      <c r="H456" s="143"/>
      <c r="I456" s="144"/>
    </row>
    <row r="457" spans="1:9" ht="21.75" customHeight="1" x14ac:dyDescent="0.15">
      <c r="A457" s="33" t="str">
        <f t="shared" si="35"/>
        <v/>
      </c>
      <c r="B457" s="34" t="str">
        <f t="shared" si="34"/>
        <v/>
      </c>
      <c r="C457" s="141"/>
      <c r="D457" s="142"/>
      <c r="E457" s="47"/>
      <c r="F457" s="48"/>
      <c r="G457" s="35" t="str">
        <f t="shared" si="33"/>
        <v/>
      </c>
      <c r="H457" s="143"/>
      <c r="I457" s="144"/>
    </row>
    <row r="458" spans="1:9" ht="21.75" customHeight="1" x14ac:dyDescent="0.15">
      <c r="A458" s="33" t="str">
        <f t="shared" si="35"/>
        <v/>
      </c>
      <c r="B458" s="34" t="str">
        <f t="shared" si="34"/>
        <v/>
      </c>
      <c r="C458" s="141"/>
      <c r="D458" s="142"/>
      <c r="E458" s="47"/>
      <c r="F458" s="48"/>
      <c r="G458" s="35" t="str">
        <f t="shared" si="33"/>
        <v/>
      </c>
      <c r="H458" s="143"/>
      <c r="I458" s="144"/>
    </row>
    <row r="459" spans="1:9" ht="21.75" customHeight="1" x14ac:dyDescent="0.15">
      <c r="A459" s="33" t="str">
        <f t="shared" si="35"/>
        <v/>
      </c>
      <c r="B459" s="34" t="str">
        <f t="shared" si="34"/>
        <v/>
      </c>
      <c r="C459" s="141"/>
      <c r="D459" s="142"/>
      <c r="E459" s="47"/>
      <c r="F459" s="48"/>
      <c r="G459" s="35" t="str">
        <f t="shared" si="33"/>
        <v/>
      </c>
      <c r="H459" s="143"/>
      <c r="I459" s="144"/>
    </row>
    <row r="460" spans="1:9" ht="21.75" customHeight="1" x14ac:dyDescent="0.15">
      <c r="A460" s="33" t="str">
        <f t="shared" si="35"/>
        <v/>
      </c>
      <c r="B460" s="34" t="str">
        <f t="shared" si="34"/>
        <v/>
      </c>
      <c r="C460" s="141"/>
      <c r="D460" s="142"/>
      <c r="E460" s="47"/>
      <c r="F460" s="48"/>
      <c r="G460" s="35" t="str">
        <f t="shared" si="33"/>
        <v/>
      </c>
      <c r="H460" s="143"/>
      <c r="I460" s="144"/>
    </row>
    <row r="461" spans="1:9" ht="21.75" customHeight="1" x14ac:dyDescent="0.15">
      <c r="A461" s="33" t="str">
        <f t="shared" si="35"/>
        <v/>
      </c>
      <c r="B461" s="34" t="str">
        <f t="shared" si="34"/>
        <v/>
      </c>
      <c r="C461" s="141"/>
      <c r="D461" s="142"/>
      <c r="E461" s="47"/>
      <c r="F461" s="48"/>
      <c r="G461" s="35" t="str">
        <f t="shared" si="33"/>
        <v/>
      </c>
      <c r="H461" s="143"/>
      <c r="I461" s="144"/>
    </row>
    <row r="462" spans="1:9" ht="21.75" customHeight="1" x14ac:dyDescent="0.15">
      <c r="A462" s="33" t="str">
        <f t="shared" si="35"/>
        <v/>
      </c>
      <c r="B462" s="34" t="str">
        <f t="shared" si="34"/>
        <v/>
      </c>
      <c r="C462" s="141"/>
      <c r="D462" s="142"/>
      <c r="E462" s="47"/>
      <c r="F462" s="48"/>
      <c r="G462" s="35" t="str">
        <f t="shared" si="33"/>
        <v/>
      </c>
      <c r="H462" s="143"/>
      <c r="I462" s="144"/>
    </row>
    <row r="463" spans="1:9" ht="21.75" customHeight="1" x14ac:dyDescent="0.15">
      <c r="A463" s="33" t="str">
        <f t="shared" si="35"/>
        <v/>
      </c>
      <c r="B463" s="34" t="str">
        <f t="shared" si="34"/>
        <v/>
      </c>
      <c r="C463" s="141"/>
      <c r="D463" s="142"/>
      <c r="E463" s="47"/>
      <c r="F463" s="48"/>
      <c r="G463" s="35" t="str">
        <f t="shared" si="33"/>
        <v/>
      </c>
      <c r="H463" s="143"/>
      <c r="I463" s="144"/>
    </row>
    <row r="464" spans="1:9" ht="21.75" customHeight="1" x14ac:dyDescent="0.15">
      <c r="A464" s="33" t="str">
        <f t="shared" si="35"/>
        <v/>
      </c>
      <c r="B464" s="34" t="str">
        <f t="shared" si="34"/>
        <v/>
      </c>
      <c r="C464" s="141"/>
      <c r="D464" s="142"/>
      <c r="E464" s="47"/>
      <c r="F464" s="48"/>
      <c r="G464" s="35" t="str">
        <f t="shared" si="33"/>
        <v/>
      </c>
      <c r="H464" s="143"/>
      <c r="I464" s="144"/>
    </row>
    <row r="465" spans="1:9" ht="21.75" customHeight="1" x14ac:dyDescent="0.15">
      <c r="A465" s="33" t="str">
        <f t="shared" si="35"/>
        <v/>
      </c>
      <c r="B465" s="34" t="str">
        <f t="shared" si="34"/>
        <v/>
      </c>
      <c r="C465" s="141"/>
      <c r="D465" s="142"/>
      <c r="E465" s="47"/>
      <c r="F465" s="48"/>
      <c r="G465" s="35" t="str">
        <f t="shared" si="33"/>
        <v/>
      </c>
      <c r="H465" s="143"/>
      <c r="I465" s="144"/>
    </row>
    <row r="466" spans="1:9" ht="21.75" customHeight="1" x14ac:dyDescent="0.15">
      <c r="A466" s="33" t="str">
        <f t="shared" si="35"/>
        <v/>
      </c>
      <c r="B466" s="34" t="str">
        <f t="shared" si="34"/>
        <v/>
      </c>
      <c r="C466" s="141"/>
      <c r="D466" s="142"/>
      <c r="E466" s="47"/>
      <c r="F466" s="48"/>
      <c r="G466" s="35" t="str">
        <f t="shared" si="33"/>
        <v/>
      </c>
      <c r="H466" s="143"/>
      <c r="I466" s="144"/>
    </row>
    <row r="467" spans="1:9" ht="21.75" customHeight="1" x14ac:dyDescent="0.15">
      <c r="A467" s="160" t="s">
        <v>15</v>
      </c>
      <c r="B467" s="161"/>
      <c r="C467" s="161"/>
      <c r="D467" s="161"/>
      <c r="E467" s="161"/>
      <c r="F467" s="162"/>
      <c r="G467" s="49">
        <f>SUM(G436:G466)</f>
        <v>0</v>
      </c>
      <c r="H467" s="163" t="str">
        <f>"従事した日数："&amp;COUNT(G436:G466)</f>
        <v>従事した日数：0</v>
      </c>
      <c r="I467" s="164"/>
    </row>
  </sheetData>
  <sheetProtection password="96E6" sheet="1" objects="1" scenarios="1"/>
  <customSheetViews>
    <customSheetView guid="{E5064809-434A-4614-AAF7-87344157EC46}">
      <selection activeCell="C7" sqref="C7:D7"/>
      <pageMargins left="0.7" right="0.7" top="0.75" bottom="0.75" header="0.3" footer="0.3"/>
      <pageSetup paperSize="9" orientation="portrait" r:id="rId1"/>
    </customSheetView>
    <customSheetView guid="{68B86F74-0042-4AAD-8142-44C330FF048C}">
      <selection activeCell="C7" sqref="C7:D7"/>
      <pageMargins left="0.7" right="0.7" top="0.75" bottom="0.75" header="0.3" footer="0.3"/>
      <pageSetup paperSize="9" orientation="portrait" r:id="rId2"/>
    </customSheetView>
  </customSheetViews>
  <mergeCells count="936">
    <mergeCell ref="C465:D465"/>
    <mergeCell ref="H465:I465"/>
    <mergeCell ref="C466:D466"/>
    <mergeCell ref="H466:I466"/>
    <mergeCell ref="A467:F467"/>
    <mergeCell ref="H467:I467"/>
    <mergeCell ref="C462:D462"/>
    <mergeCell ref="H462:I462"/>
    <mergeCell ref="C463:D463"/>
    <mergeCell ref="H463:I463"/>
    <mergeCell ref="C464:D464"/>
    <mergeCell ref="H464:I464"/>
    <mergeCell ref="C459:D459"/>
    <mergeCell ref="H459:I459"/>
    <mergeCell ref="C460:D460"/>
    <mergeCell ref="H460:I460"/>
    <mergeCell ref="C461:D461"/>
    <mergeCell ref="H461:I461"/>
    <mergeCell ref="C456:D456"/>
    <mergeCell ref="H456:I456"/>
    <mergeCell ref="C457:D457"/>
    <mergeCell ref="H457:I457"/>
    <mergeCell ref="C458:D458"/>
    <mergeCell ref="H458:I458"/>
    <mergeCell ref="C453:D453"/>
    <mergeCell ref="H453:I453"/>
    <mergeCell ref="C454:D454"/>
    <mergeCell ref="H454:I454"/>
    <mergeCell ref="C455:D455"/>
    <mergeCell ref="H455:I455"/>
    <mergeCell ref="C450:D450"/>
    <mergeCell ref="H450:I450"/>
    <mergeCell ref="C451:D451"/>
    <mergeCell ref="H451:I451"/>
    <mergeCell ref="C452:D452"/>
    <mergeCell ref="H452:I452"/>
    <mergeCell ref="C447:D447"/>
    <mergeCell ref="H447:I447"/>
    <mergeCell ref="C448:D448"/>
    <mergeCell ref="H448:I448"/>
    <mergeCell ref="C449:D449"/>
    <mergeCell ref="H449:I449"/>
    <mergeCell ref="C444:D444"/>
    <mergeCell ref="H444:I444"/>
    <mergeCell ref="C445:D445"/>
    <mergeCell ref="H445:I445"/>
    <mergeCell ref="C446:D446"/>
    <mergeCell ref="H446:I446"/>
    <mergeCell ref="C441:D441"/>
    <mergeCell ref="H441:I441"/>
    <mergeCell ref="C442:D442"/>
    <mergeCell ref="H442:I442"/>
    <mergeCell ref="C443:D443"/>
    <mergeCell ref="H443:I443"/>
    <mergeCell ref="C438:D438"/>
    <mergeCell ref="H438:I438"/>
    <mergeCell ref="C439:D439"/>
    <mergeCell ref="H439:I439"/>
    <mergeCell ref="C440:D440"/>
    <mergeCell ref="H440:I440"/>
    <mergeCell ref="H434:I435"/>
    <mergeCell ref="C435:D435"/>
    <mergeCell ref="C436:D436"/>
    <mergeCell ref="H436:I436"/>
    <mergeCell ref="C437:D437"/>
    <mergeCell ref="H437:I437"/>
    <mergeCell ref="A432:C432"/>
    <mergeCell ref="D432:G432"/>
    <mergeCell ref="H432:I432"/>
    <mergeCell ref="A433:G433"/>
    <mergeCell ref="H433:I433"/>
    <mergeCell ref="A434:A435"/>
    <mergeCell ref="B434:B435"/>
    <mergeCell ref="C434:E434"/>
    <mergeCell ref="F434:F435"/>
    <mergeCell ref="G434:G435"/>
    <mergeCell ref="C427:D427"/>
    <mergeCell ref="H427:I427"/>
    <mergeCell ref="A428:F428"/>
    <mergeCell ref="H428:I428"/>
    <mergeCell ref="A430:F430"/>
    <mergeCell ref="A431:F431"/>
    <mergeCell ref="C424:D424"/>
    <mergeCell ref="H424:I424"/>
    <mergeCell ref="C425:D425"/>
    <mergeCell ref="H425:I425"/>
    <mergeCell ref="C426:D426"/>
    <mergeCell ref="H426:I426"/>
    <mergeCell ref="C421:D421"/>
    <mergeCell ref="H421:I421"/>
    <mergeCell ref="C422:D422"/>
    <mergeCell ref="H422:I422"/>
    <mergeCell ref="C423:D423"/>
    <mergeCell ref="H423:I423"/>
    <mergeCell ref="C418:D418"/>
    <mergeCell ref="H418:I418"/>
    <mergeCell ref="C419:D419"/>
    <mergeCell ref="H419:I419"/>
    <mergeCell ref="C420:D420"/>
    <mergeCell ref="H420:I420"/>
    <mergeCell ref="C415:D415"/>
    <mergeCell ref="H415:I415"/>
    <mergeCell ref="C416:D416"/>
    <mergeCell ref="H416:I416"/>
    <mergeCell ref="C417:D417"/>
    <mergeCell ref="H417:I417"/>
    <mergeCell ref="C412:D412"/>
    <mergeCell ref="H412:I412"/>
    <mergeCell ref="C413:D413"/>
    <mergeCell ref="H413:I413"/>
    <mergeCell ref="C414:D414"/>
    <mergeCell ref="H414:I414"/>
    <mergeCell ref="C409:D409"/>
    <mergeCell ref="H409:I409"/>
    <mergeCell ref="C410:D410"/>
    <mergeCell ref="H410:I410"/>
    <mergeCell ref="C411:D411"/>
    <mergeCell ref="H411:I411"/>
    <mergeCell ref="C406:D406"/>
    <mergeCell ref="H406:I406"/>
    <mergeCell ref="C407:D407"/>
    <mergeCell ref="H407:I407"/>
    <mergeCell ref="C408:D408"/>
    <mergeCell ref="H408:I408"/>
    <mergeCell ref="C403:D403"/>
    <mergeCell ref="H403:I403"/>
    <mergeCell ref="C404:D404"/>
    <mergeCell ref="H404:I404"/>
    <mergeCell ref="C405:D405"/>
    <mergeCell ref="H405:I405"/>
    <mergeCell ref="C400:D400"/>
    <mergeCell ref="H400:I400"/>
    <mergeCell ref="C401:D401"/>
    <mergeCell ref="H401:I401"/>
    <mergeCell ref="C402:D402"/>
    <mergeCell ref="H402:I402"/>
    <mergeCell ref="C397:D397"/>
    <mergeCell ref="H397:I397"/>
    <mergeCell ref="C398:D398"/>
    <mergeCell ref="H398:I398"/>
    <mergeCell ref="C399:D399"/>
    <mergeCell ref="H399:I399"/>
    <mergeCell ref="A395:A396"/>
    <mergeCell ref="B395:B396"/>
    <mergeCell ref="C395:E395"/>
    <mergeCell ref="F395:F396"/>
    <mergeCell ref="G395:G396"/>
    <mergeCell ref="H395:I396"/>
    <mergeCell ref="C396:D396"/>
    <mergeCell ref="A391:F391"/>
    <mergeCell ref="A392:F392"/>
    <mergeCell ref="A393:C393"/>
    <mergeCell ref="D393:G393"/>
    <mergeCell ref="H393:I393"/>
    <mergeCell ref="A394:G394"/>
    <mergeCell ref="H394:I394"/>
    <mergeCell ref="C387:D387"/>
    <mergeCell ref="H387:I387"/>
    <mergeCell ref="C388:D388"/>
    <mergeCell ref="H388:I388"/>
    <mergeCell ref="A389:F389"/>
    <mergeCell ref="H389:I389"/>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60:D360"/>
    <mergeCell ref="H360:I360"/>
    <mergeCell ref="C361:D361"/>
    <mergeCell ref="H361:I361"/>
    <mergeCell ref="C362:D362"/>
    <mergeCell ref="H362:I362"/>
    <mergeCell ref="H356:I357"/>
    <mergeCell ref="C357:D357"/>
    <mergeCell ref="C358:D358"/>
    <mergeCell ref="H358:I358"/>
    <mergeCell ref="C359:D359"/>
    <mergeCell ref="H359:I359"/>
    <mergeCell ref="A354:C354"/>
    <mergeCell ref="D354:G354"/>
    <mergeCell ref="H354:I354"/>
    <mergeCell ref="A355:G355"/>
    <mergeCell ref="H355:I355"/>
    <mergeCell ref="A356:A357"/>
    <mergeCell ref="B356:B357"/>
    <mergeCell ref="C356:E356"/>
    <mergeCell ref="F356:F357"/>
    <mergeCell ref="G356:G357"/>
    <mergeCell ref="C349:D349"/>
    <mergeCell ref="H349:I349"/>
    <mergeCell ref="A350:F350"/>
    <mergeCell ref="H350:I350"/>
    <mergeCell ref="A352:F352"/>
    <mergeCell ref="A353:F353"/>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22:D322"/>
    <mergeCell ref="H322:I322"/>
    <mergeCell ref="C323:D323"/>
    <mergeCell ref="H323:I323"/>
    <mergeCell ref="C324:D324"/>
    <mergeCell ref="H324:I324"/>
    <mergeCell ref="C319:D319"/>
    <mergeCell ref="H319:I319"/>
    <mergeCell ref="C320:D320"/>
    <mergeCell ref="H320:I320"/>
    <mergeCell ref="C321:D321"/>
    <mergeCell ref="H321:I321"/>
    <mergeCell ref="A317:A318"/>
    <mergeCell ref="B317:B318"/>
    <mergeCell ref="C317:E317"/>
    <mergeCell ref="F317:F318"/>
    <mergeCell ref="G317:G318"/>
    <mergeCell ref="H317:I318"/>
    <mergeCell ref="C318:D318"/>
    <mergeCell ref="A313:F313"/>
    <mergeCell ref="A314:F314"/>
    <mergeCell ref="A315:C315"/>
    <mergeCell ref="D315:G315"/>
    <mergeCell ref="H315:I315"/>
    <mergeCell ref="A316:G316"/>
    <mergeCell ref="H316:I316"/>
    <mergeCell ref="C309:D309"/>
    <mergeCell ref="H309:I309"/>
    <mergeCell ref="C310:D310"/>
    <mergeCell ref="H310:I310"/>
    <mergeCell ref="A311:F311"/>
    <mergeCell ref="H311:I311"/>
    <mergeCell ref="C306:D306"/>
    <mergeCell ref="H306:I306"/>
    <mergeCell ref="C307:D307"/>
    <mergeCell ref="H307:I307"/>
    <mergeCell ref="C308:D308"/>
    <mergeCell ref="H308:I308"/>
    <mergeCell ref="C303:D303"/>
    <mergeCell ref="H303:I303"/>
    <mergeCell ref="C304:D304"/>
    <mergeCell ref="H304:I304"/>
    <mergeCell ref="C305:D305"/>
    <mergeCell ref="H305:I305"/>
    <mergeCell ref="C300:D300"/>
    <mergeCell ref="H300:I300"/>
    <mergeCell ref="C301:D301"/>
    <mergeCell ref="H301:I301"/>
    <mergeCell ref="C302:D302"/>
    <mergeCell ref="H302:I302"/>
    <mergeCell ref="C297:D297"/>
    <mergeCell ref="H297:I297"/>
    <mergeCell ref="C298:D298"/>
    <mergeCell ref="H298:I298"/>
    <mergeCell ref="C299:D299"/>
    <mergeCell ref="H299:I299"/>
    <mergeCell ref="C294:D294"/>
    <mergeCell ref="H294:I294"/>
    <mergeCell ref="C295:D295"/>
    <mergeCell ref="H295:I295"/>
    <mergeCell ref="C296:D296"/>
    <mergeCell ref="H296:I296"/>
    <mergeCell ref="C291:D291"/>
    <mergeCell ref="H291:I291"/>
    <mergeCell ref="C292:D292"/>
    <mergeCell ref="H292:I292"/>
    <mergeCell ref="C293:D293"/>
    <mergeCell ref="H293:I293"/>
    <mergeCell ref="C288:D288"/>
    <mergeCell ref="H288:I288"/>
    <mergeCell ref="C289:D289"/>
    <mergeCell ref="H289:I289"/>
    <mergeCell ref="C290:D290"/>
    <mergeCell ref="H290:I290"/>
    <mergeCell ref="C285:D285"/>
    <mergeCell ref="H285:I285"/>
    <mergeCell ref="C286:D286"/>
    <mergeCell ref="H286:I286"/>
    <mergeCell ref="C287:D287"/>
    <mergeCell ref="H287:I287"/>
    <mergeCell ref="C282:D282"/>
    <mergeCell ref="H282:I282"/>
    <mergeCell ref="C283:D283"/>
    <mergeCell ref="H283:I283"/>
    <mergeCell ref="C284:D284"/>
    <mergeCell ref="H284:I284"/>
    <mergeCell ref="H278:I279"/>
    <mergeCell ref="C279:D279"/>
    <mergeCell ref="C280:D280"/>
    <mergeCell ref="H280:I280"/>
    <mergeCell ref="C281:D281"/>
    <mergeCell ref="H281:I281"/>
    <mergeCell ref="A276:C276"/>
    <mergeCell ref="D276:G276"/>
    <mergeCell ref="H276:I276"/>
    <mergeCell ref="A277:G277"/>
    <mergeCell ref="H277:I277"/>
    <mergeCell ref="A278:A279"/>
    <mergeCell ref="B278:B279"/>
    <mergeCell ref="C278:E278"/>
    <mergeCell ref="F278:F279"/>
    <mergeCell ref="G278:G279"/>
    <mergeCell ref="C271:D271"/>
    <mergeCell ref="H271:I271"/>
    <mergeCell ref="A272:F272"/>
    <mergeCell ref="H272:I272"/>
    <mergeCell ref="A274:F274"/>
    <mergeCell ref="A275:F275"/>
    <mergeCell ref="C268:D268"/>
    <mergeCell ref="H268:I268"/>
    <mergeCell ref="C269:D269"/>
    <mergeCell ref="H269:I269"/>
    <mergeCell ref="C270:D270"/>
    <mergeCell ref="H270:I270"/>
    <mergeCell ref="C265:D265"/>
    <mergeCell ref="H265:I265"/>
    <mergeCell ref="C266:D266"/>
    <mergeCell ref="H266:I266"/>
    <mergeCell ref="C267:D267"/>
    <mergeCell ref="H267:I267"/>
    <mergeCell ref="C262:D262"/>
    <mergeCell ref="H262:I262"/>
    <mergeCell ref="C263:D263"/>
    <mergeCell ref="H263:I263"/>
    <mergeCell ref="C264:D264"/>
    <mergeCell ref="H264:I264"/>
    <mergeCell ref="C259:D259"/>
    <mergeCell ref="H259:I259"/>
    <mergeCell ref="C260:D260"/>
    <mergeCell ref="H260:I260"/>
    <mergeCell ref="C261:D261"/>
    <mergeCell ref="H261:I261"/>
    <mergeCell ref="C256:D256"/>
    <mergeCell ref="H256:I256"/>
    <mergeCell ref="C257:D257"/>
    <mergeCell ref="H257:I257"/>
    <mergeCell ref="C258:D258"/>
    <mergeCell ref="H258:I258"/>
    <mergeCell ref="C253:D253"/>
    <mergeCell ref="H253:I253"/>
    <mergeCell ref="C254:D254"/>
    <mergeCell ref="H254:I254"/>
    <mergeCell ref="C255:D255"/>
    <mergeCell ref="H255:I255"/>
    <mergeCell ref="C250:D250"/>
    <mergeCell ref="H250:I250"/>
    <mergeCell ref="C251:D251"/>
    <mergeCell ref="H251:I251"/>
    <mergeCell ref="C252:D252"/>
    <mergeCell ref="H252:I252"/>
    <mergeCell ref="C247:D247"/>
    <mergeCell ref="H247:I247"/>
    <mergeCell ref="C248:D248"/>
    <mergeCell ref="H248:I248"/>
    <mergeCell ref="C249:D249"/>
    <mergeCell ref="H249:I249"/>
    <mergeCell ref="C244:D244"/>
    <mergeCell ref="H244:I244"/>
    <mergeCell ref="C245:D245"/>
    <mergeCell ref="H245:I245"/>
    <mergeCell ref="C246:D246"/>
    <mergeCell ref="H246:I246"/>
    <mergeCell ref="C241:D241"/>
    <mergeCell ref="H241:I241"/>
    <mergeCell ref="C242:D242"/>
    <mergeCell ref="H242:I242"/>
    <mergeCell ref="C243:D243"/>
    <mergeCell ref="H243:I243"/>
    <mergeCell ref="A239:A240"/>
    <mergeCell ref="B239:B240"/>
    <mergeCell ref="C239:E239"/>
    <mergeCell ref="F239:F240"/>
    <mergeCell ref="G239:G240"/>
    <mergeCell ref="H239:I240"/>
    <mergeCell ref="C240:D240"/>
    <mergeCell ref="A235:F235"/>
    <mergeCell ref="A236:F236"/>
    <mergeCell ref="A237:C237"/>
    <mergeCell ref="D237:G237"/>
    <mergeCell ref="H237:I237"/>
    <mergeCell ref="A238:G238"/>
    <mergeCell ref="H238:I238"/>
    <mergeCell ref="C231:D231"/>
    <mergeCell ref="H231:I231"/>
    <mergeCell ref="C232:D232"/>
    <mergeCell ref="H232:I232"/>
    <mergeCell ref="A233:F233"/>
    <mergeCell ref="H233:I233"/>
    <mergeCell ref="C228:D228"/>
    <mergeCell ref="H228:I228"/>
    <mergeCell ref="C229:D229"/>
    <mergeCell ref="H229:I229"/>
    <mergeCell ref="C230:D230"/>
    <mergeCell ref="H230:I230"/>
    <mergeCell ref="C225:D225"/>
    <mergeCell ref="H225:I225"/>
    <mergeCell ref="C226:D226"/>
    <mergeCell ref="H226:I226"/>
    <mergeCell ref="C227:D227"/>
    <mergeCell ref="H227:I227"/>
    <mergeCell ref="C222:D222"/>
    <mergeCell ref="H222:I222"/>
    <mergeCell ref="C223:D223"/>
    <mergeCell ref="H223:I223"/>
    <mergeCell ref="C224:D224"/>
    <mergeCell ref="H224:I224"/>
    <mergeCell ref="C219:D219"/>
    <mergeCell ref="H219:I219"/>
    <mergeCell ref="C220:D220"/>
    <mergeCell ref="H220:I220"/>
    <mergeCell ref="C221:D221"/>
    <mergeCell ref="H221:I221"/>
    <mergeCell ref="C216:D216"/>
    <mergeCell ref="H216:I216"/>
    <mergeCell ref="C217:D217"/>
    <mergeCell ref="H217:I217"/>
    <mergeCell ref="C218:D218"/>
    <mergeCell ref="H218:I218"/>
    <mergeCell ref="C213:D213"/>
    <mergeCell ref="H213:I213"/>
    <mergeCell ref="C214:D214"/>
    <mergeCell ref="H214:I214"/>
    <mergeCell ref="C215:D215"/>
    <mergeCell ref="H215:I215"/>
    <mergeCell ref="C210:D210"/>
    <mergeCell ref="H210:I210"/>
    <mergeCell ref="C211:D211"/>
    <mergeCell ref="H211:I211"/>
    <mergeCell ref="C212:D212"/>
    <mergeCell ref="H212:I212"/>
    <mergeCell ref="C207:D207"/>
    <mergeCell ref="H207:I207"/>
    <mergeCell ref="C208:D208"/>
    <mergeCell ref="H208:I208"/>
    <mergeCell ref="C209:D209"/>
    <mergeCell ref="H209:I209"/>
    <mergeCell ref="C204:D204"/>
    <mergeCell ref="H204:I204"/>
    <mergeCell ref="C205:D205"/>
    <mergeCell ref="H205:I205"/>
    <mergeCell ref="C206:D206"/>
    <mergeCell ref="H206:I206"/>
    <mergeCell ref="H200:I201"/>
    <mergeCell ref="C201:D201"/>
    <mergeCell ref="C202:D202"/>
    <mergeCell ref="H202:I202"/>
    <mergeCell ref="C203:D203"/>
    <mergeCell ref="H203:I203"/>
    <mergeCell ref="A198:C198"/>
    <mergeCell ref="D198:G198"/>
    <mergeCell ref="H198:I198"/>
    <mergeCell ref="A199:G199"/>
    <mergeCell ref="H199:I199"/>
    <mergeCell ref="A200:A201"/>
    <mergeCell ref="B200:B201"/>
    <mergeCell ref="C200:E200"/>
    <mergeCell ref="F200:F201"/>
    <mergeCell ref="G200:G201"/>
    <mergeCell ref="C193:D193"/>
    <mergeCell ref="H193:I193"/>
    <mergeCell ref="A194:F194"/>
    <mergeCell ref="H194:I194"/>
    <mergeCell ref="A196:F196"/>
    <mergeCell ref="A197:F197"/>
    <mergeCell ref="C190:D190"/>
    <mergeCell ref="H190:I190"/>
    <mergeCell ref="C191:D191"/>
    <mergeCell ref="H191:I191"/>
    <mergeCell ref="C192:D192"/>
    <mergeCell ref="H192:I192"/>
    <mergeCell ref="C187:D187"/>
    <mergeCell ref="H187:I187"/>
    <mergeCell ref="C188:D188"/>
    <mergeCell ref="H188:I188"/>
    <mergeCell ref="C189:D189"/>
    <mergeCell ref="H189:I189"/>
    <mergeCell ref="C184:D184"/>
    <mergeCell ref="H184:I184"/>
    <mergeCell ref="C185:D185"/>
    <mergeCell ref="H185:I185"/>
    <mergeCell ref="C186:D186"/>
    <mergeCell ref="H186:I186"/>
    <mergeCell ref="C181:D181"/>
    <mergeCell ref="H181:I181"/>
    <mergeCell ref="C182:D182"/>
    <mergeCell ref="H182:I182"/>
    <mergeCell ref="C183:D183"/>
    <mergeCell ref="H183:I183"/>
    <mergeCell ref="C178:D178"/>
    <mergeCell ref="H178:I178"/>
    <mergeCell ref="C179:D179"/>
    <mergeCell ref="H179:I179"/>
    <mergeCell ref="C180:D180"/>
    <mergeCell ref="H180:I180"/>
    <mergeCell ref="C175:D175"/>
    <mergeCell ref="H175:I175"/>
    <mergeCell ref="C176:D176"/>
    <mergeCell ref="H176:I176"/>
    <mergeCell ref="C177:D177"/>
    <mergeCell ref="H177:I177"/>
    <mergeCell ref="C172:D172"/>
    <mergeCell ref="H172:I172"/>
    <mergeCell ref="C173:D173"/>
    <mergeCell ref="H173:I173"/>
    <mergeCell ref="C174:D174"/>
    <mergeCell ref="H174:I174"/>
    <mergeCell ref="C169:D169"/>
    <mergeCell ref="H169:I169"/>
    <mergeCell ref="C170:D170"/>
    <mergeCell ref="H170:I170"/>
    <mergeCell ref="C171:D171"/>
    <mergeCell ref="H171:I171"/>
    <mergeCell ref="C166:D166"/>
    <mergeCell ref="H166:I166"/>
    <mergeCell ref="C167:D167"/>
    <mergeCell ref="H167:I167"/>
    <mergeCell ref="C168:D168"/>
    <mergeCell ref="H168:I168"/>
    <mergeCell ref="C163:D163"/>
    <mergeCell ref="H163:I163"/>
    <mergeCell ref="C164:D164"/>
    <mergeCell ref="H164:I164"/>
    <mergeCell ref="C165:D165"/>
    <mergeCell ref="H165:I165"/>
    <mergeCell ref="A161:A162"/>
    <mergeCell ref="B161:B162"/>
    <mergeCell ref="C161:E161"/>
    <mergeCell ref="F161:F162"/>
    <mergeCell ref="G161:G162"/>
    <mergeCell ref="H161:I162"/>
    <mergeCell ref="C162:D162"/>
    <mergeCell ref="A157:F157"/>
    <mergeCell ref="A158:F158"/>
    <mergeCell ref="A159:C159"/>
    <mergeCell ref="D159:G159"/>
    <mergeCell ref="H159:I159"/>
    <mergeCell ref="A160:G160"/>
    <mergeCell ref="H160:I160"/>
    <mergeCell ref="C153:D153"/>
    <mergeCell ref="H153:I153"/>
    <mergeCell ref="C154:D154"/>
    <mergeCell ref="H154:I154"/>
    <mergeCell ref="A155:F155"/>
    <mergeCell ref="H155:I155"/>
    <mergeCell ref="C150:D150"/>
    <mergeCell ref="H150:I150"/>
    <mergeCell ref="C151:D151"/>
    <mergeCell ref="H151:I151"/>
    <mergeCell ref="C152:D152"/>
    <mergeCell ref="H152:I152"/>
    <mergeCell ref="C147:D147"/>
    <mergeCell ref="H147:I147"/>
    <mergeCell ref="C148:D148"/>
    <mergeCell ref="H148:I148"/>
    <mergeCell ref="C149:D149"/>
    <mergeCell ref="H149:I149"/>
    <mergeCell ref="C144:D144"/>
    <mergeCell ref="H144:I144"/>
    <mergeCell ref="C145:D145"/>
    <mergeCell ref="H145:I145"/>
    <mergeCell ref="C146:D146"/>
    <mergeCell ref="H146:I146"/>
    <mergeCell ref="C141:D141"/>
    <mergeCell ref="H141:I141"/>
    <mergeCell ref="C142:D142"/>
    <mergeCell ref="H142:I142"/>
    <mergeCell ref="C143:D143"/>
    <mergeCell ref="H143:I143"/>
    <mergeCell ref="C138:D138"/>
    <mergeCell ref="H138:I138"/>
    <mergeCell ref="C139:D139"/>
    <mergeCell ref="H139:I139"/>
    <mergeCell ref="C140:D140"/>
    <mergeCell ref="H140:I140"/>
    <mergeCell ref="C135:D135"/>
    <mergeCell ref="H135:I135"/>
    <mergeCell ref="C136:D136"/>
    <mergeCell ref="H136:I136"/>
    <mergeCell ref="C137:D137"/>
    <mergeCell ref="H137:I137"/>
    <mergeCell ref="C132:D132"/>
    <mergeCell ref="H132:I132"/>
    <mergeCell ref="C133:D133"/>
    <mergeCell ref="H133:I133"/>
    <mergeCell ref="C134:D134"/>
    <mergeCell ref="H134:I134"/>
    <mergeCell ref="C129:D129"/>
    <mergeCell ref="H129:I129"/>
    <mergeCell ref="C130:D130"/>
    <mergeCell ref="H130:I130"/>
    <mergeCell ref="C131:D131"/>
    <mergeCell ref="H131:I131"/>
    <mergeCell ref="C126:D126"/>
    <mergeCell ref="H126:I126"/>
    <mergeCell ref="C127:D127"/>
    <mergeCell ref="H127:I127"/>
    <mergeCell ref="C128:D128"/>
    <mergeCell ref="H128:I128"/>
    <mergeCell ref="H122:I123"/>
    <mergeCell ref="C123:D123"/>
    <mergeCell ref="C124:D124"/>
    <mergeCell ref="H124:I124"/>
    <mergeCell ref="C125:D125"/>
    <mergeCell ref="H125:I125"/>
    <mergeCell ref="A120:C120"/>
    <mergeCell ref="D120:G120"/>
    <mergeCell ref="H120:I120"/>
    <mergeCell ref="A121:G121"/>
    <mergeCell ref="H121:I121"/>
    <mergeCell ref="A122:A123"/>
    <mergeCell ref="B122:B123"/>
    <mergeCell ref="C122:E122"/>
    <mergeCell ref="F122:F123"/>
    <mergeCell ref="G122:G123"/>
    <mergeCell ref="C115:D115"/>
    <mergeCell ref="H115:I115"/>
    <mergeCell ref="A116:F116"/>
    <mergeCell ref="H116:I116"/>
    <mergeCell ref="A118:F118"/>
    <mergeCell ref="A119:F119"/>
    <mergeCell ref="C112:D112"/>
    <mergeCell ref="H112:I112"/>
    <mergeCell ref="C113:D113"/>
    <mergeCell ref="H113:I113"/>
    <mergeCell ref="C114:D114"/>
    <mergeCell ref="H114:I114"/>
    <mergeCell ref="C109:D109"/>
    <mergeCell ref="H109:I109"/>
    <mergeCell ref="C110:D110"/>
    <mergeCell ref="H110:I110"/>
    <mergeCell ref="C111:D111"/>
    <mergeCell ref="H111:I111"/>
    <mergeCell ref="C106:D106"/>
    <mergeCell ref="H106:I106"/>
    <mergeCell ref="C107:D107"/>
    <mergeCell ref="H107:I107"/>
    <mergeCell ref="C108:D108"/>
    <mergeCell ref="H108:I108"/>
    <mergeCell ref="C103:D103"/>
    <mergeCell ref="H103:I103"/>
    <mergeCell ref="C104:D104"/>
    <mergeCell ref="H104:I104"/>
    <mergeCell ref="C105:D105"/>
    <mergeCell ref="H105:I105"/>
    <mergeCell ref="C100:D100"/>
    <mergeCell ref="H100:I100"/>
    <mergeCell ref="C101:D101"/>
    <mergeCell ref="H101:I101"/>
    <mergeCell ref="C102:D102"/>
    <mergeCell ref="H102:I102"/>
    <mergeCell ref="C97:D97"/>
    <mergeCell ref="H97:I97"/>
    <mergeCell ref="C98:D98"/>
    <mergeCell ref="H98:I98"/>
    <mergeCell ref="C99:D99"/>
    <mergeCell ref="H99:I99"/>
    <mergeCell ref="C94:D94"/>
    <mergeCell ref="H94:I94"/>
    <mergeCell ref="C95:D95"/>
    <mergeCell ref="H95:I95"/>
    <mergeCell ref="C96:D96"/>
    <mergeCell ref="H96:I96"/>
    <mergeCell ref="C91:D91"/>
    <mergeCell ref="H91:I91"/>
    <mergeCell ref="C92:D92"/>
    <mergeCell ref="H92:I92"/>
    <mergeCell ref="C93:D93"/>
    <mergeCell ref="H93:I93"/>
    <mergeCell ref="C88:D88"/>
    <mergeCell ref="H88:I88"/>
    <mergeCell ref="C89:D89"/>
    <mergeCell ref="H89:I89"/>
    <mergeCell ref="C90:D90"/>
    <mergeCell ref="H90:I90"/>
    <mergeCell ref="C85:D85"/>
    <mergeCell ref="H85:I85"/>
    <mergeCell ref="C86:D86"/>
    <mergeCell ref="H86:I86"/>
    <mergeCell ref="C87:D87"/>
    <mergeCell ref="H87:I87"/>
    <mergeCell ref="A83:A84"/>
    <mergeCell ref="B83:B84"/>
    <mergeCell ref="C83:E83"/>
    <mergeCell ref="F83:F84"/>
    <mergeCell ref="G83:G84"/>
    <mergeCell ref="H83:I84"/>
    <mergeCell ref="C84:D84"/>
    <mergeCell ref="A79:F79"/>
    <mergeCell ref="A80:F80"/>
    <mergeCell ref="A81:C81"/>
    <mergeCell ref="D81:G81"/>
    <mergeCell ref="H81:I81"/>
    <mergeCell ref="A82:G82"/>
    <mergeCell ref="H82:I82"/>
    <mergeCell ref="C75:D75"/>
    <mergeCell ref="H75:I75"/>
    <mergeCell ref="C76:D76"/>
    <mergeCell ref="H76:I76"/>
    <mergeCell ref="A77:F77"/>
    <mergeCell ref="H77:I77"/>
    <mergeCell ref="C72:D72"/>
    <mergeCell ref="H72:I72"/>
    <mergeCell ref="C73:D73"/>
    <mergeCell ref="H73:I73"/>
    <mergeCell ref="C74:D74"/>
    <mergeCell ref="H74:I74"/>
    <mergeCell ref="C69:D69"/>
    <mergeCell ref="H69:I69"/>
    <mergeCell ref="C70:D70"/>
    <mergeCell ref="H70:I70"/>
    <mergeCell ref="C71:D71"/>
    <mergeCell ref="H71:I71"/>
    <mergeCell ref="C66:D66"/>
    <mergeCell ref="H66:I66"/>
    <mergeCell ref="C67:D67"/>
    <mergeCell ref="H67:I67"/>
    <mergeCell ref="C68:D68"/>
    <mergeCell ref="H68:I68"/>
    <mergeCell ref="C63:D63"/>
    <mergeCell ref="H63:I63"/>
    <mergeCell ref="C64:D64"/>
    <mergeCell ref="H64:I64"/>
    <mergeCell ref="C65:D65"/>
    <mergeCell ref="H65:I65"/>
    <mergeCell ref="C60:D60"/>
    <mergeCell ref="H60:I60"/>
    <mergeCell ref="C61:D61"/>
    <mergeCell ref="H61:I61"/>
    <mergeCell ref="C62:D62"/>
    <mergeCell ref="H62:I62"/>
    <mergeCell ref="C57:D57"/>
    <mergeCell ref="H57:I57"/>
    <mergeCell ref="C58:D58"/>
    <mergeCell ref="H58:I58"/>
    <mergeCell ref="C59:D59"/>
    <mergeCell ref="H59:I59"/>
    <mergeCell ref="C54:D54"/>
    <mergeCell ref="H54:I54"/>
    <mergeCell ref="C55:D55"/>
    <mergeCell ref="H55:I55"/>
    <mergeCell ref="C56:D56"/>
    <mergeCell ref="H56:I56"/>
    <mergeCell ref="C51:D51"/>
    <mergeCell ref="H51:I51"/>
    <mergeCell ref="C52:D52"/>
    <mergeCell ref="H52:I52"/>
    <mergeCell ref="C53:D53"/>
    <mergeCell ref="H53:I53"/>
    <mergeCell ref="C48:D48"/>
    <mergeCell ref="H48:I48"/>
    <mergeCell ref="C49:D49"/>
    <mergeCell ref="H49:I49"/>
    <mergeCell ref="C50:D50"/>
    <mergeCell ref="H50:I50"/>
    <mergeCell ref="H44:I45"/>
    <mergeCell ref="C45:D45"/>
    <mergeCell ref="C46:D46"/>
    <mergeCell ref="H46:I46"/>
    <mergeCell ref="C47:D47"/>
    <mergeCell ref="H47:I47"/>
    <mergeCell ref="A42:C42"/>
    <mergeCell ref="D42:G42"/>
    <mergeCell ref="H42:I42"/>
    <mergeCell ref="A43:G43"/>
    <mergeCell ref="H43:I43"/>
    <mergeCell ref="A44:A45"/>
    <mergeCell ref="B44:B45"/>
    <mergeCell ref="C44:E44"/>
    <mergeCell ref="F44:F45"/>
    <mergeCell ref="G44:G45"/>
    <mergeCell ref="C37:D37"/>
    <mergeCell ref="H37:I37"/>
    <mergeCell ref="A38:F38"/>
    <mergeCell ref="H38:I38"/>
    <mergeCell ref="A40:F40"/>
    <mergeCell ref="A41:F41"/>
    <mergeCell ref="C34:D34"/>
    <mergeCell ref="H34:I34"/>
    <mergeCell ref="C35:D35"/>
    <mergeCell ref="H35:I35"/>
    <mergeCell ref="C36:D36"/>
    <mergeCell ref="H36:I36"/>
    <mergeCell ref="C31:D31"/>
    <mergeCell ref="H31:I31"/>
    <mergeCell ref="C32:D32"/>
    <mergeCell ref="H32:I32"/>
    <mergeCell ref="C33:D33"/>
    <mergeCell ref="H33:I33"/>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C8:D8"/>
    <mergeCell ref="H8:I8"/>
    <mergeCell ref="C9:D9"/>
    <mergeCell ref="H9:I9"/>
    <mergeCell ref="A5:A6"/>
    <mergeCell ref="B5:B6"/>
    <mergeCell ref="C5:E5"/>
    <mergeCell ref="F5:F6"/>
    <mergeCell ref="G5:G6"/>
    <mergeCell ref="H5:I6"/>
    <mergeCell ref="C6:D6"/>
    <mergeCell ref="A1:F1"/>
    <mergeCell ref="A2:F2"/>
    <mergeCell ref="A3:C3"/>
    <mergeCell ref="D3:G3"/>
    <mergeCell ref="H3:I3"/>
    <mergeCell ref="A4:G4"/>
    <mergeCell ref="H4:I4"/>
    <mergeCell ref="C7:D7"/>
    <mergeCell ref="H7:I7"/>
  </mergeCells>
  <phoneticPr fontId="10"/>
  <conditionalFormatting sqref="A7:I37">
    <cfRule type="expression" dxfId="23" priority="69" stopIfTrue="1">
      <formula>AND($A7&lt;&gt;"",OR(INDEX(曜日休日,WEEKDAY($A7),1)&lt;&gt;"",NOT(ISERROR(VLOOKUP($A7,休日,1,FALSE)))))</formula>
    </cfRule>
    <cfRule type="expression" dxfId="22" priority="70" stopIfTrue="1">
      <formula>$A7=""</formula>
    </cfRule>
  </conditionalFormatting>
  <conditionalFormatting sqref="A46:I76">
    <cfRule type="expression" dxfId="21" priority="67" stopIfTrue="1">
      <formula>AND($A46&lt;&gt;"",OR(INDEX(曜日休日,WEEKDAY($A46),1)&lt;&gt;"",NOT(ISERROR(VLOOKUP($A46,休日,1,FALSE)))))</formula>
    </cfRule>
    <cfRule type="expression" dxfId="20" priority="68" stopIfTrue="1">
      <formula>$A46=""</formula>
    </cfRule>
  </conditionalFormatting>
  <conditionalFormatting sqref="A85:I115">
    <cfRule type="expression" dxfId="19" priority="65" stopIfTrue="1">
      <formula>AND($A85&lt;&gt;"",OR(INDEX(曜日休日,WEEKDAY($A85),1)&lt;&gt;"",NOT(ISERROR(VLOOKUP($A85,休日,1,FALSE)))))</formula>
    </cfRule>
    <cfRule type="expression" dxfId="18" priority="66" stopIfTrue="1">
      <formula>$A85=""</formula>
    </cfRule>
  </conditionalFormatting>
  <conditionalFormatting sqref="A124:I154">
    <cfRule type="expression" dxfId="17" priority="63" stopIfTrue="1">
      <formula>AND($A124&lt;&gt;"",OR(INDEX(曜日休日,WEEKDAY($A124),1)&lt;&gt;"",NOT(ISERROR(VLOOKUP($A124,休日,1,FALSE)))))</formula>
    </cfRule>
    <cfRule type="expression" dxfId="16" priority="64" stopIfTrue="1">
      <formula>$A124=""</formula>
    </cfRule>
  </conditionalFormatting>
  <conditionalFormatting sqref="A163:I193">
    <cfRule type="expression" dxfId="15" priority="61" stopIfTrue="1">
      <formula>AND($A163&lt;&gt;"",OR(INDEX(曜日休日,WEEKDAY($A163),1)&lt;&gt;"",NOT(ISERROR(VLOOKUP($A163,休日,1,FALSE)))))</formula>
    </cfRule>
    <cfRule type="expression" dxfId="14" priority="62" stopIfTrue="1">
      <formula>$A163=""</formula>
    </cfRule>
  </conditionalFormatting>
  <conditionalFormatting sqref="A202:I232">
    <cfRule type="expression" dxfId="13" priority="59" stopIfTrue="1">
      <formula>AND($A202&lt;&gt;"",OR(INDEX(曜日休日,WEEKDAY($A202),1)&lt;&gt;"",NOT(ISERROR(VLOOKUP($A202,休日,1,FALSE)))))</formula>
    </cfRule>
    <cfRule type="expression" dxfId="12" priority="60" stopIfTrue="1">
      <formula>$A202=""</formula>
    </cfRule>
  </conditionalFormatting>
  <conditionalFormatting sqref="A241:I271">
    <cfRule type="expression" dxfId="11" priority="57" stopIfTrue="1">
      <formula>AND($A241&lt;&gt;"",OR(INDEX(曜日休日,WEEKDAY($A241),1)&lt;&gt;"",NOT(ISERROR(VLOOKUP($A241,休日,1,FALSE)))))</formula>
    </cfRule>
    <cfRule type="expression" dxfId="10" priority="58" stopIfTrue="1">
      <formula>$A241=""</formula>
    </cfRule>
  </conditionalFormatting>
  <conditionalFormatting sqref="A280:I310">
    <cfRule type="expression" dxfId="9" priority="55" stopIfTrue="1">
      <formula>AND($A280&lt;&gt;"",OR(INDEX(曜日休日,WEEKDAY($A280),1)&lt;&gt;"",NOT(ISERROR(VLOOKUP($A280,休日,1,FALSE)))))</formula>
    </cfRule>
    <cfRule type="expression" dxfId="8" priority="56" stopIfTrue="1">
      <formula>$A280=""</formula>
    </cfRule>
  </conditionalFormatting>
  <conditionalFormatting sqref="A319:I349">
    <cfRule type="expression" dxfId="7" priority="53" stopIfTrue="1">
      <formula>AND($A319&lt;&gt;"",OR(INDEX(曜日休日,WEEKDAY($A319),1)&lt;&gt;"",NOT(ISERROR(VLOOKUP($A319,休日,1,FALSE)))))</formula>
    </cfRule>
    <cfRule type="expression" dxfId="6" priority="54" stopIfTrue="1">
      <formula>$A319=""</formula>
    </cfRule>
  </conditionalFormatting>
  <conditionalFormatting sqref="A358:I388">
    <cfRule type="expression" dxfId="5" priority="51" stopIfTrue="1">
      <formula>AND($A358&lt;&gt;"",OR(INDEX(曜日休日,WEEKDAY($A358),1)&lt;&gt;"",NOT(ISERROR(VLOOKUP($A358,休日,1,FALSE)))))</formula>
    </cfRule>
    <cfRule type="expression" dxfId="4" priority="52" stopIfTrue="1">
      <formula>$A358=""</formula>
    </cfRule>
  </conditionalFormatting>
  <conditionalFormatting sqref="A397:I427">
    <cfRule type="expression" dxfId="3" priority="49" stopIfTrue="1">
      <formula>AND($A397&lt;&gt;"",OR(INDEX(曜日休日,WEEKDAY($A397),1)&lt;&gt;"",NOT(ISERROR(VLOOKUP($A397,休日,1,FALSE)))))</formula>
    </cfRule>
    <cfRule type="expression" dxfId="2" priority="50" stopIfTrue="1">
      <formula>$A397=""</formula>
    </cfRule>
  </conditionalFormatting>
  <conditionalFormatting sqref="A436:I466">
    <cfRule type="expression" dxfId="1" priority="47" stopIfTrue="1">
      <formula>AND($A436&lt;&gt;"",OR(INDEX(曜日休日,WEEKDAY($A436),1)&lt;&gt;"",NOT(ISERROR(VLOOKUP($A436,休日,1,FALSE)))))</formula>
    </cfRule>
    <cfRule type="expression" dxfId="0" priority="48" stopIfTrue="1">
      <formula>$A436=""</formula>
    </cfRule>
  </conditionalFormatting>
  <dataValidations count="2">
    <dataValidation type="time" operator="greaterThanOrEqual" allowBlank="1" showInputMessage="1" showErrorMessage="1" prompt="&quot;hh:mm&quot;形式で入力して下さい" sqref="C7:E37 C46:E76 C85:E115 C124:E154 C163:E193 C202:E232 C241:E271 C280:E310 C319:E349 C358:E388 C397:E427 C436:E466" xr:uid="{00000000-0002-0000-0C00-000000000000}">
      <formula1>0</formula1>
    </dataValidation>
    <dataValidation type="decimal" allowBlank="1" showInputMessage="1" showErrorMessage="1" errorTitle="入力エラー" error="除外する時間を時間形式ではなく少数点数で入力して下さい" prompt="15分を0.25として小数点形式で入力して下さい" sqref="F7:F37 F46:F76 F85:F115 F124:F154 F163:F193 F202:F232 F241:F271 F280:F310 F319:F349 F358:F388 F397:F427 F436:F466" xr:uid="{00000000-0002-0000-0C00-000001000000}">
      <formula1>0</formula1>
      <formula2>24</formula2>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データシート</vt:lpstr>
      <vt:lpstr>労務費要綱</vt:lpstr>
      <vt:lpstr>労務費積算書</vt:lpstr>
      <vt:lpstr>日報1</vt:lpstr>
      <vt:lpstr>日報2</vt:lpstr>
      <vt:lpstr>日報3</vt:lpstr>
      <vt:lpstr>日報4</vt:lpstr>
      <vt:lpstr>日報5</vt:lpstr>
      <vt:lpstr>日報6</vt:lpstr>
      <vt:lpstr>日報7</vt:lpstr>
      <vt:lpstr>日報8</vt:lpstr>
      <vt:lpstr>日報9</vt:lpstr>
      <vt:lpstr>日報10</vt:lpstr>
      <vt:lpstr>労務費積算書!Print_Area</vt:lpstr>
      <vt:lpstr>休日</vt:lpstr>
      <vt:lpstr>個人データ</vt:lpstr>
      <vt:lpstr>従事</vt:lpstr>
      <vt:lpstr>年度</vt:lpstr>
      <vt:lpstr>曜日休日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murotech</dc:creator>
  <cp:lastModifiedBy>室蘭テクノセンター １０</cp:lastModifiedBy>
  <cp:lastPrinted>2023-06-14T02:39:59Z</cp:lastPrinted>
  <dcterms:created xsi:type="dcterms:W3CDTF">2012-01-19T04:22:08Z</dcterms:created>
  <dcterms:modified xsi:type="dcterms:W3CDTF">2024-08-09T11:02:11Z</dcterms:modified>
</cp:coreProperties>
</file>